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-120" yWindow="-120" windowWidth="29040" windowHeight="15840"/>
  </bookViews>
  <sheets>
    <sheet name="PV 0520" sheetId="2" r:id="rId1"/>
    <sheet name="PV 0819 " sheetId="8" state="hidden" r:id="rId2"/>
  </sheets>
  <externalReferences>
    <externalReference r:id="rId3"/>
  </externalReferences>
  <definedNames>
    <definedName name="iks" localSheetId="0">'PV 0520'!#REF!</definedName>
    <definedName name="iks" localSheetId="1">'PV 0819 '!#REF!</definedName>
    <definedName name="iks">'[1]PV 0419'!$A$280:$A$280</definedName>
    <definedName name="Mesiac" localSheetId="0">'PV 0520'!$A$59:$A$71</definedName>
    <definedName name="Mesiac" localSheetId="1">'PV 0819 '!$A$59:$A$71</definedName>
    <definedName name="Mesiac">'[1]PV 0419'!$A$291:$A$303</definedName>
    <definedName name="_xlnm.Print_Area" localSheetId="0">'PV 0520'!$A$1:$P$56</definedName>
    <definedName name="_xlnm.Print_Area" localSheetId="1">'PV 0819 '!$A$1:$P$56</definedName>
    <definedName name="Rok" localSheetId="0">'PV 0520'!$A$73:$A$79</definedName>
    <definedName name="Rok" localSheetId="1">'PV 0819 '!$A$73:$A$79</definedName>
    <definedName name="Rok">'[1]PV 0419'!$A$305:$A$311</definedName>
    <definedName name="typ_dohody" localSheetId="0">'PV 0520'!#REF!</definedName>
    <definedName name="typ_dohody" localSheetId="1">'PV 0819 '!#REF!</definedName>
    <definedName name="typ_dohody">'[1]PV 0419'!$A$282:$A$289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0" i="2" l="1"/>
  <c r="P19" i="2" l="1"/>
  <c r="T34" i="2"/>
  <c r="P34" i="2"/>
  <c r="F34" i="2"/>
  <c r="P10" i="8" l="1"/>
  <c r="P11" i="8"/>
  <c r="T11" i="8"/>
  <c r="P12" i="8"/>
  <c r="T12" i="8"/>
  <c r="P13" i="8"/>
  <c r="T13" i="8"/>
  <c r="P14" i="8"/>
  <c r="T14" i="8"/>
  <c r="P15" i="8"/>
  <c r="T15" i="8"/>
  <c r="P16" i="8"/>
  <c r="T16" i="8"/>
  <c r="B149" i="8"/>
  <c r="B148" i="8"/>
  <c r="B147" i="8"/>
  <c r="B146" i="8"/>
  <c r="B145" i="8"/>
  <c r="B144" i="8"/>
  <c r="B143" i="8"/>
  <c r="B142" i="8"/>
  <c r="B122" i="8"/>
  <c r="B121" i="8"/>
  <c r="B120" i="8"/>
  <c r="B119" i="8"/>
  <c r="B118" i="8"/>
  <c r="B117" i="8"/>
  <c r="X100" i="8"/>
  <c r="X99" i="8"/>
  <c r="X98" i="8"/>
  <c r="X97" i="8"/>
  <c r="X96" i="8"/>
  <c r="X95" i="8"/>
  <c r="X94" i="8"/>
  <c r="X93" i="8"/>
  <c r="X92" i="8"/>
  <c r="X91" i="8"/>
  <c r="X90" i="8"/>
  <c r="X89" i="8"/>
  <c r="X88" i="8"/>
  <c r="X87" i="8"/>
  <c r="X86" i="8"/>
  <c r="X85" i="8"/>
  <c r="X84" i="8"/>
  <c r="E84" i="8"/>
  <c r="X83" i="8"/>
  <c r="X82" i="8"/>
  <c r="E82" i="8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X81" i="8"/>
  <c r="X80" i="8"/>
  <c r="X79" i="8"/>
  <c r="B79" i="8"/>
  <c r="X78" i="8"/>
  <c r="B78" i="8"/>
  <c r="X77" i="8"/>
  <c r="B77" i="8"/>
  <c r="X76" i="8"/>
  <c r="B76" i="8"/>
  <c r="X75" i="8"/>
  <c r="B75" i="8"/>
  <c r="X74" i="8"/>
  <c r="X73" i="8"/>
  <c r="X72" i="8"/>
  <c r="X71" i="8"/>
  <c r="X70" i="8"/>
  <c r="X69" i="8"/>
  <c r="X68" i="8"/>
  <c r="X67" i="8"/>
  <c r="X66" i="8"/>
  <c r="X65" i="8"/>
  <c r="X64" i="8"/>
  <c r="X63" i="8"/>
  <c r="X62" i="8"/>
  <c r="X61" i="8"/>
  <c r="X60" i="8"/>
  <c r="X59" i="8"/>
  <c r="F42" i="8"/>
  <c r="T40" i="8"/>
  <c r="P40" i="8"/>
  <c r="T39" i="8"/>
  <c r="P39" i="8"/>
  <c r="T38" i="8"/>
  <c r="P38" i="8"/>
  <c r="T37" i="8"/>
  <c r="P37" i="8"/>
  <c r="T36" i="8"/>
  <c r="P36" i="8"/>
  <c r="T35" i="8"/>
  <c r="P35" i="8"/>
  <c r="T34" i="8"/>
  <c r="P34" i="8"/>
  <c r="T33" i="8"/>
  <c r="P33" i="8"/>
  <c r="T32" i="8"/>
  <c r="P32" i="8"/>
  <c r="T31" i="8"/>
  <c r="P31" i="8"/>
  <c r="T30" i="8"/>
  <c r="P30" i="8"/>
  <c r="T29" i="8"/>
  <c r="P29" i="8"/>
  <c r="T28" i="8"/>
  <c r="P28" i="8"/>
  <c r="T27" i="8"/>
  <c r="P27" i="8"/>
  <c r="T26" i="8"/>
  <c r="P26" i="8"/>
  <c r="T25" i="8"/>
  <c r="P25" i="8"/>
  <c r="T24" i="8"/>
  <c r="P24" i="8"/>
  <c r="T23" i="8"/>
  <c r="P23" i="8"/>
  <c r="T22" i="8"/>
  <c r="P22" i="8"/>
  <c r="T21" i="8"/>
  <c r="P21" i="8"/>
  <c r="T20" i="8"/>
  <c r="P20" i="8"/>
  <c r="T19" i="8"/>
  <c r="P19" i="8"/>
  <c r="T18" i="8"/>
  <c r="P18" i="8"/>
  <c r="T17" i="8"/>
  <c r="P17" i="8"/>
  <c r="F41" i="8"/>
  <c r="P10" i="2" l="1"/>
  <c r="T12" i="2" l="1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5" i="2"/>
  <c r="T36" i="2"/>
  <c r="T37" i="2"/>
  <c r="T38" i="2"/>
  <c r="T39" i="2"/>
  <c r="T40" i="2"/>
  <c r="P11" i="2"/>
  <c r="P12" i="2"/>
  <c r="P13" i="2"/>
  <c r="P14" i="2"/>
  <c r="P15" i="2"/>
  <c r="P16" i="2"/>
  <c r="P17" i="2"/>
  <c r="P18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5" i="2"/>
  <c r="P36" i="2"/>
  <c r="P37" i="2"/>
  <c r="P38" i="2"/>
  <c r="P39" i="2"/>
  <c r="T11" i="2"/>
  <c r="F40" i="2" l="1"/>
  <c r="F39" i="2"/>
  <c r="F38" i="2"/>
  <c r="F37" i="2"/>
  <c r="F36" i="2"/>
  <c r="F35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41" i="2" l="1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59" i="2"/>
  <c r="F42" i="2" s="1"/>
  <c r="B79" i="2" l="1"/>
  <c r="B78" i="2"/>
  <c r="B77" i="2"/>
  <c r="B76" i="2"/>
  <c r="B75" i="2"/>
  <c r="B121" i="2"/>
  <c r="B117" i="2" l="1"/>
  <c r="B118" i="2"/>
  <c r="E82" i="2" s="1"/>
  <c r="B10" i="2" s="1"/>
  <c r="B119" i="2"/>
  <c r="B120" i="2"/>
  <c r="B122" i="2"/>
  <c r="B142" i="2"/>
  <c r="B143" i="2"/>
  <c r="B144" i="2"/>
  <c r="B145" i="2"/>
  <c r="B146" i="2"/>
  <c r="B147" i="2"/>
  <c r="B148" i="2"/>
  <c r="B149" i="2"/>
  <c r="E84" i="2" l="1"/>
  <c r="B11" i="2"/>
  <c r="B12" i="2" l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s="1"/>
  <c r="B35" i="2" s="1"/>
  <c r="B36" i="2" s="1"/>
  <c r="B37" i="2" s="1"/>
  <c r="B38" i="2" s="1"/>
  <c r="B39" i="2" s="1"/>
  <c r="B40" i="2" s="1"/>
</calcChain>
</file>

<file path=xl/sharedStrings.xml><?xml version="1.0" encoding="utf-8"?>
<sst xmlns="http://schemas.openxmlformats.org/spreadsheetml/2006/main" count="414" uniqueCount="137">
  <si>
    <t>VYBRAŤ</t>
  </si>
  <si>
    <t>Index stĺpca tab (Počet dní v mesiaci)</t>
  </si>
  <si>
    <t>December</t>
  </si>
  <si>
    <t>November</t>
  </si>
  <si>
    <t>Október</t>
  </si>
  <si>
    <t>September</t>
  </si>
  <si>
    <t>August</t>
  </si>
  <si>
    <t>Júl</t>
  </si>
  <si>
    <t>Jún</t>
  </si>
  <si>
    <t>Máj</t>
  </si>
  <si>
    <t>Apríl</t>
  </si>
  <si>
    <t>Marec</t>
  </si>
  <si>
    <t>2020 priestupný rok</t>
  </si>
  <si>
    <t>Február</t>
  </si>
  <si>
    <t>Január</t>
  </si>
  <si>
    <t>ostatné</t>
  </si>
  <si>
    <t>Počet dní v mesiaci</t>
  </si>
  <si>
    <t>Číslo stĺpca tab s očísovanými dňami</t>
  </si>
  <si>
    <t>št</t>
  </si>
  <si>
    <t>st</t>
  </si>
  <si>
    <t>ut</t>
  </si>
  <si>
    <t>ne</t>
  </si>
  <si>
    <t>So</t>
  </si>
  <si>
    <t>po</t>
  </si>
  <si>
    <t>pi</t>
  </si>
  <si>
    <t>Št</t>
  </si>
  <si>
    <t>so</t>
  </si>
  <si>
    <t>Po</t>
  </si>
  <si>
    <t>St</t>
  </si>
  <si>
    <t>Ne</t>
  </si>
  <si>
    <t>Pi</t>
  </si>
  <si>
    <t>Ut</t>
  </si>
  <si>
    <t>Začiatok mesiaca</t>
  </si>
  <si>
    <t>Deň</t>
  </si>
  <si>
    <t>Mesiac:</t>
  </si>
  <si>
    <t>polovičný</t>
  </si>
  <si>
    <t>plný</t>
  </si>
  <si>
    <t>Obed</t>
  </si>
  <si>
    <t>Čas príchodu</t>
  </si>
  <si>
    <t>Čas odchodu</t>
  </si>
  <si>
    <t xml:space="preserve">Celkový počet odprac. hodín aj s presunmi </t>
  </si>
  <si>
    <t>Pracovný výkaz k výkonu terénnej opatrovateľskej služby - nárokované hodiny z NP TOS</t>
  </si>
  <si>
    <t xml:space="preserve">Poskytovateľ terénnej opatrovateľskej služby:  </t>
  </si>
  <si>
    <t>Obec Vavrišovo</t>
  </si>
  <si>
    <t>Opatrovateľ/ka:</t>
  </si>
  <si>
    <t>Pracovný úväzok*:</t>
  </si>
  <si>
    <t>** prekážky nad 30 kalendárnych dní nie sú zaznamenané a nárokované v pracovnom výkaze</t>
  </si>
  <si>
    <t>Rozsah opatrovania</t>
  </si>
  <si>
    <t>2 hod. denne</t>
  </si>
  <si>
    <t>5 hod. denne</t>
  </si>
  <si>
    <t>Podpis opatrovateľa/ky:</t>
  </si>
  <si>
    <t>Ing. Peter Starosta, starosta obce</t>
  </si>
  <si>
    <t>Podpis štatutárneho zástupcu a pečiatka subjektu:</t>
  </si>
  <si>
    <t>Mesačný fond</t>
  </si>
  <si>
    <t>Január 2020</t>
  </si>
  <si>
    <t>Január 2021</t>
  </si>
  <si>
    <t>Júl 2019</t>
  </si>
  <si>
    <t>August 2019</t>
  </si>
  <si>
    <t>September 2019</t>
  </si>
  <si>
    <t>Október 2019</t>
  </si>
  <si>
    <t>November 2019</t>
  </si>
  <si>
    <t>December 2019</t>
  </si>
  <si>
    <t>Február 2020</t>
  </si>
  <si>
    <t>Marec 2020</t>
  </si>
  <si>
    <t>Apríl 2020</t>
  </si>
  <si>
    <t>Máj 2020</t>
  </si>
  <si>
    <t>Jún 2020</t>
  </si>
  <si>
    <t>Júl 2020</t>
  </si>
  <si>
    <t>August 2020</t>
  </si>
  <si>
    <t>September 2020</t>
  </si>
  <si>
    <t>Október 2020</t>
  </si>
  <si>
    <t>November 2020</t>
  </si>
  <si>
    <t>December 2020</t>
  </si>
  <si>
    <t>Február 2021</t>
  </si>
  <si>
    <t>Marec 2021</t>
  </si>
  <si>
    <t>Apríl 2021</t>
  </si>
  <si>
    <t>Máj 2021</t>
  </si>
  <si>
    <t>Jún 2021</t>
  </si>
  <si>
    <t>Júl 2021</t>
  </si>
  <si>
    <t>August 2021</t>
  </si>
  <si>
    <t>September 2021</t>
  </si>
  <si>
    <t>Október 2021</t>
  </si>
  <si>
    <t>November 2021</t>
  </si>
  <si>
    <t>December 2021</t>
  </si>
  <si>
    <t>Január 2022</t>
  </si>
  <si>
    <t>Február 2022</t>
  </si>
  <si>
    <t>Marec 2022</t>
  </si>
  <si>
    <t>Apríl 2022</t>
  </si>
  <si>
    <t>Máj 2022</t>
  </si>
  <si>
    <t>Jún 2022</t>
  </si>
  <si>
    <t>Júl 2022</t>
  </si>
  <si>
    <t>August 2022</t>
  </si>
  <si>
    <t>September 2022</t>
  </si>
  <si>
    <t>Október 2022</t>
  </si>
  <si>
    <t>November 2022</t>
  </si>
  <si>
    <t>December 2022</t>
  </si>
  <si>
    <t>Rok:</t>
  </si>
  <si>
    <t>mesačný fond</t>
  </si>
  <si>
    <t xml:space="preserve">Odpracované a nárokované hodiny spolu </t>
  </si>
  <si>
    <t>Meno a priezvisko klienta</t>
  </si>
  <si>
    <t>Meno a priezvisko štatutárneho zástupcu,fukcia oprávnenej osoby:</t>
  </si>
  <si>
    <t>Meno opatrovaného klienta - počet hodín, alebo iná pracovná činnosť oprávnená pre NP TOS (vzdelávanie, supervízia)</t>
  </si>
  <si>
    <t>Dôvod prekážky na strane zamestnávateľa od - do (vrátane víkendov a sviatkov):</t>
  </si>
  <si>
    <t>Svojim podpisom potvrdzujem správnosť a pravdivosť  uvedených údajov. Prehlasujem, že som si vedomá/ý právnych dôsledkov nepravdivého vyhlásenia.</t>
  </si>
  <si>
    <t xml:space="preserve">Čestne vyhlasujem, že som sa v danom mesiaci nepodieľala na implementácii iných projektov z prostriedkov EÚ.  </t>
  </si>
  <si>
    <t>Eva Nováková</t>
  </si>
  <si>
    <t>Jozef Polák - 2 hod., presun - 0,50 hod.</t>
  </si>
  <si>
    <t>16.7.2019 úmrtie Jany Chovancovej</t>
  </si>
  <si>
    <t>Jozef Polák</t>
  </si>
  <si>
    <t>Jana Chovancová</t>
  </si>
  <si>
    <t>(Prekážka 25.deň)</t>
  </si>
  <si>
    <t>(Prekážka 26.deň)</t>
  </si>
  <si>
    <t xml:space="preserve">Jozef Polák - 2 hod., presun - 0,30 hod. </t>
  </si>
  <si>
    <r>
      <rPr>
        <b/>
        <i/>
        <sz val="11"/>
        <rFont val="Calibri"/>
        <family val="2"/>
        <charset val="238"/>
        <scheme val="minor"/>
      </rPr>
      <t>Čestné prehlásenie:</t>
    </r>
    <r>
      <rPr>
        <i/>
        <sz val="11"/>
        <rFont val="Calibri"/>
        <family val="2"/>
        <charset val="238"/>
        <scheme val="minor"/>
      </rPr>
      <t xml:space="preserve"> 
Čestne vyhlasujem, že som neprekročila stanovený limit celkového rozsahu práce maximálne 12 hodín/deň za všetky pracovné úväzky kumulatívne,  t. j. za všetky moje pracovné pomery, dohody mimo pracovného pomeru a štátnozamestnanecké pomery. </t>
    </r>
  </si>
  <si>
    <t>Výkon opatrovateľskej služby v rámci NP TOS</t>
  </si>
  <si>
    <t>Prekážka na strane zamestnávateľa (úmrtie klienta, hospitalizácia):</t>
  </si>
  <si>
    <t>Ďalšie pracovné úväzky*</t>
  </si>
  <si>
    <t>*v prípade ak má zamestnanec uzavreté pracovné úväzky aj u iného zamestnávateľa, uvedie odpracovaný čas u tohto zamestnávateľa v časti "ďalšie pracovné úväzky"</t>
  </si>
  <si>
    <t xml:space="preserve">Kontrola 12 hod. odpočinok </t>
  </si>
  <si>
    <r>
      <t xml:space="preserve">Jozef Polák - 2 hod., presun - 0,50 hod. </t>
    </r>
    <r>
      <rPr>
        <sz val="11"/>
        <color rgb="FFFF0000"/>
        <rFont val="Calibri"/>
        <family val="2"/>
        <charset val="238"/>
        <scheme val="minor"/>
      </rPr>
      <t>(Prekážka 16.deň)</t>
    </r>
  </si>
  <si>
    <r>
      <t xml:space="preserve">Jozef Polák - 2 hod.,presun - 0,50 hod.  </t>
    </r>
    <r>
      <rPr>
        <sz val="11"/>
        <color rgb="FFFF0000"/>
        <rFont val="Calibri"/>
        <family val="2"/>
        <charset val="238"/>
        <scheme val="minor"/>
      </rPr>
      <t>(Prekážka 17.deň)</t>
    </r>
  </si>
  <si>
    <r>
      <t xml:space="preserve">Jozef Polák - 2 hod.,presun - 0,50 hod. </t>
    </r>
    <r>
      <rPr>
        <sz val="11"/>
        <color rgb="FFFF0000"/>
        <rFont val="Calibri"/>
        <family val="2"/>
        <charset val="238"/>
        <scheme val="minor"/>
      </rPr>
      <t>(Prekážka 21.deň)</t>
    </r>
  </si>
  <si>
    <r>
      <t xml:space="preserve">Jozef Polák - 2 hod.,presun - 0,50 hod. </t>
    </r>
    <r>
      <rPr>
        <sz val="11"/>
        <color rgb="FFFF0000"/>
        <rFont val="Calibri"/>
        <family val="2"/>
        <charset val="238"/>
        <scheme val="minor"/>
      </rPr>
      <t>(Prekážka 22.deň)</t>
    </r>
  </si>
  <si>
    <r>
      <t xml:space="preserve">Jozef Polák - 2 hod.,presun - 0,50 hod. </t>
    </r>
    <r>
      <rPr>
        <sz val="11"/>
        <color rgb="FFFF0000"/>
        <rFont val="Calibri"/>
        <family val="2"/>
        <charset val="238"/>
        <scheme val="minor"/>
      </rPr>
      <t>(Prekážka 23.deň)</t>
    </r>
  </si>
  <si>
    <r>
      <t xml:space="preserve">Jozef Polák - 2 hod.,presun - 0,50 hod. </t>
    </r>
    <r>
      <rPr>
        <sz val="11"/>
        <color rgb="FFFF0000"/>
        <rFont val="Calibri"/>
        <family val="2"/>
        <charset val="238"/>
        <scheme val="minor"/>
      </rPr>
      <t>(Prekážka 24.deň)</t>
    </r>
  </si>
  <si>
    <r>
      <t xml:space="preserve">Celodenný lekár </t>
    </r>
    <r>
      <rPr>
        <sz val="11"/>
        <color rgb="FFFF0000"/>
        <rFont val="Calibri"/>
        <family val="2"/>
        <charset val="238"/>
        <scheme val="minor"/>
      </rPr>
      <t>(Prekážka 28.deň)</t>
    </r>
  </si>
  <si>
    <r>
      <t xml:space="preserve">Jozef Polák - 2 hod., presun - 0,50 hod. </t>
    </r>
    <r>
      <rPr>
        <sz val="11"/>
        <color rgb="FFFF0000"/>
        <rFont val="Calibri"/>
        <family val="2"/>
        <charset val="238"/>
        <scheme val="minor"/>
      </rPr>
      <t>(Prekážka 29.deň)</t>
    </r>
  </si>
  <si>
    <r>
      <t xml:space="preserve">Jozef Polák - 2 hod.,presun - 0,50 hod.  </t>
    </r>
    <r>
      <rPr>
        <sz val="11"/>
        <color rgb="FFFF0000"/>
        <rFont val="Calibri"/>
        <family val="2"/>
        <charset val="238"/>
        <scheme val="minor"/>
      </rPr>
      <t>(Prekážka 30.deň)</t>
    </r>
  </si>
  <si>
    <t>(Prekážka 18.deň)</t>
  </si>
  <si>
    <t>(Prekážka 19.deň)</t>
  </si>
  <si>
    <r>
      <t xml:space="preserve">Jozef Polák - 2 hod.,presun - 0,50 hod. </t>
    </r>
    <r>
      <rPr>
        <sz val="11"/>
        <color rgb="FFFF0000"/>
        <rFont val="Calibri"/>
        <family val="2"/>
        <charset val="238"/>
        <scheme val="minor"/>
      </rPr>
      <t>(Prekážka 20.deň)</t>
    </r>
  </si>
  <si>
    <t xml:space="preserve">Celkový počet odprac. hodín vrátane presunov </t>
  </si>
  <si>
    <t>Meno a priezvisko štatutárneho zástupcu, funkcia oprávnenej osoby:</t>
  </si>
  <si>
    <t>Príloha č. 2</t>
  </si>
  <si>
    <t xml:space="preserve">*v prípade, ak má zamestnanec uzavretý aj iný pracovný úväzok, uvedie odpracovaný čas z tohto pracovného úväzku v časti "ďalšie pracovné úväzky". V prípade viacerých pracovných úväzkov, priloží k pracovnému výkazu samostatnú prílohu, kde uvedie podrobný prehľad odpracovaných hodín za všetky pracovné úväzky.   </t>
  </si>
  <si>
    <t>Dátum, podpis štatutárneho zástupcu a pečiatka subjektu:</t>
  </si>
  <si>
    <t>Dátum a podpis opatrovateľa/ky: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</si>
</sst>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h]:mm"/>
    <numFmt numFmtId="165" formatCode="#&quot;.&quot;"/>
    <numFmt numFmtId="166" formatCode="h:mm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57">
    <xf numFmtId="0" fontId="0" fillId="0" borderId="0" xfId="0"/>
    <xf numFmtId="0" fontId="5" fillId="2" borderId="0" xfId="1" applyFont="1" applyFill="1" applyBorder="1" applyProtection="1"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Border="1" applyProtection="1">
      <protection locked="0"/>
    </xf>
    <xf numFmtId="0" fontId="2" fillId="0" borderId="0" xfId="1" applyFont="1" applyBorder="1" applyProtection="1">
      <protection locked="0"/>
    </xf>
    <xf numFmtId="0" fontId="11" fillId="2" borderId="0" xfId="0" applyFont="1" applyFill="1" applyBorder="1" applyAlignment="1" applyProtection="1">
      <alignment horizontal="left" vertical="top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Border="1" applyAlignment="1" applyProtection="1">
      <alignment horizontal="center" vertical="top"/>
      <protection locked="0"/>
    </xf>
    <xf numFmtId="0" fontId="2" fillId="2" borderId="0" xfId="1" applyFont="1" applyFill="1" applyBorder="1" applyProtection="1">
      <protection locked="0"/>
    </xf>
    <xf numFmtId="0" fontId="12" fillId="2" borderId="0" xfId="0" applyFont="1" applyFill="1" applyBorder="1" applyAlignment="1" applyProtection="1">
      <alignment vertical="top" wrapText="1"/>
      <protection locked="0"/>
    </xf>
    <xf numFmtId="0" fontId="6" fillId="2" borderId="0" xfId="1" applyFont="1" applyFill="1" applyBorder="1" applyAlignment="1" applyProtection="1">
      <alignment horizontal="left" vertical="top" wrapText="1"/>
      <protection locked="0"/>
    </xf>
    <xf numFmtId="165" fontId="5" fillId="2" borderId="10" xfId="1" applyNumberFormat="1" applyFont="1" applyFill="1" applyBorder="1" applyAlignment="1" applyProtection="1">
      <alignment horizontal="left" vertical="top"/>
      <protection locked="0"/>
    </xf>
    <xf numFmtId="0" fontId="5" fillId="2" borderId="3" xfId="1" applyNumberFormat="1" applyFont="1" applyFill="1" applyBorder="1" applyAlignment="1" applyProtection="1">
      <alignment horizontal="left" vertical="top"/>
      <protection locked="0"/>
    </xf>
    <xf numFmtId="20" fontId="2" fillId="0" borderId="3" xfId="0" applyNumberFormat="1" applyFont="1" applyFill="1" applyBorder="1" applyAlignment="1" applyProtection="1">
      <alignment horizontal="left" vertical="top"/>
      <protection locked="0"/>
    </xf>
    <xf numFmtId="164" fontId="2" fillId="0" borderId="11" xfId="0" applyNumberFormat="1" applyFont="1" applyFill="1" applyBorder="1" applyAlignment="1" applyProtection="1">
      <alignment horizontal="left" vertical="top"/>
      <protection locked="0"/>
    </xf>
    <xf numFmtId="20" fontId="2" fillId="2" borderId="7" xfId="1" applyNumberFormat="1" applyFont="1" applyFill="1" applyBorder="1" applyAlignment="1" applyProtection="1">
      <alignment horizontal="left" vertical="top" wrapText="1"/>
      <protection locked="0"/>
    </xf>
    <xf numFmtId="20" fontId="2" fillId="2" borderId="8" xfId="1" applyNumberFormat="1" applyFont="1" applyFill="1" applyBorder="1" applyAlignment="1" applyProtection="1">
      <alignment horizontal="left" vertical="top" wrapText="1"/>
      <protection locked="0"/>
    </xf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0" xfId="1" applyFont="1" applyFill="1" applyBorder="1" applyAlignment="1" applyProtection="1">
      <alignment horizontal="left" vertical="top" wrapText="1"/>
      <protection locked="0"/>
    </xf>
    <xf numFmtId="166" fontId="12" fillId="2" borderId="0" xfId="0" applyNumberFormat="1" applyFont="1" applyFill="1" applyBorder="1" applyAlignment="1" applyProtection="1">
      <alignment horizontal="left" vertical="center" wrapText="1"/>
      <protection locked="0"/>
    </xf>
    <xf numFmtId="20" fontId="5" fillId="2" borderId="0" xfId="0" applyNumberFormat="1" applyFont="1" applyFill="1" applyBorder="1" applyAlignment="1" applyProtection="1">
      <alignment horizontal="left" vertical="top"/>
      <protection locked="0"/>
    </xf>
    <xf numFmtId="0" fontId="2" fillId="2" borderId="10" xfId="1" applyFont="1" applyFill="1" applyBorder="1" applyAlignment="1" applyProtection="1">
      <alignment horizontal="left" vertical="top" wrapText="1"/>
      <protection locked="0"/>
    </xf>
    <xf numFmtId="0" fontId="2" fillId="2" borderId="3" xfId="1" applyFont="1" applyFill="1" applyBorder="1" applyAlignment="1" applyProtection="1">
      <alignment horizontal="left" vertical="top" wrapText="1"/>
      <protection locked="0"/>
    </xf>
    <xf numFmtId="0" fontId="2" fillId="2" borderId="11" xfId="1" applyFont="1" applyFill="1" applyBorder="1" applyAlignment="1" applyProtection="1">
      <alignment vertical="top" wrapText="1"/>
      <protection locked="0"/>
    </xf>
    <xf numFmtId="20" fontId="15" fillId="2" borderId="0" xfId="0" applyNumberFormat="1" applyFont="1" applyFill="1" applyBorder="1" applyAlignment="1" applyProtection="1">
      <alignment horizontal="left" vertical="top" wrapText="1"/>
      <protection locked="0"/>
    </xf>
    <xf numFmtId="20" fontId="8" fillId="2" borderId="0" xfId="0" applyNumberFormat="1" applyFont="1" applyFill="1" applyBorder="1" applyAlignment="1" applyProtection="1">
      <alignment horizontal="left" vertical="top"/>
      <protection locked="0"/>
    </xf>
    <xf numFmtId="0" fontId="7" fillId="2" borderId="0" xfId="1" applyFont="1" applyFill="1" applyBorder="1" applyAlignment="1" applyProtection="1">
      <alignment horizontal="left" vertical="top" wrapText="1"/>
      <protection locked="0"/>
    </xf>
    <xf numFmtId="0" fontId="5" fillId="2" borderId="6" xfId="1" applyNumberFormat="1" applyFont="1" applyFill="1" applyBorder="1" applyAlignment="1" applyProtection="1">
      <alignment horizontal="left" vertical="top"/>
      <protection locked="0"/>
    </xf>
    <xf numFmtId="0" fontId="2" fillId="2" borderId="12" xfId="1" applyFont="1" applyFill="1" applyBorder="1" applyAlignment="1" applyProtection="1">
      <alignment horizontal="left" vertical="top" wrapText="1"/>
      <protection locked="0"/>
    </xf>
    <xf numFmtId="0" fontId="2" fillId="2" borderId="13" xfId="1" applyFont="1" applyFill="1" applyBorder="1" applyAlignment="1" applyProtection="1">
      <alignment horizontal="left" vertical="top" wrapText="1"/>
      <protection locked="0"/>
    </xf>
    <xf numFmtId="0" fontId="2" fillId="2" borderId="14" xfId="1" applyFont="1" applyFill="1" applyBorder="1" applyAlignment="1" applyProtection="1">
      <alignment vertical="top" wrapText="1"/>
      <protection locked="0"/>
    </xf>
    <xf numFmtId="0" fontId="2" fillId="2" borderId="0" xfId="1" applyFont="1" applyFill="1" applyBorder="1" applyAlignment="1" applyProtection="1">
      <alignment horizontal="left" vertical="top"/>
      <protection locked="0"/>
    </xf>
    <xf numFmtId="0" fontId="18" fillId="2" borderId="29" xfId="0" applyFont="1" applyFill="1" applyBorder="1" applyAlignment="1" applyProtection="1">
      <alignment horizontal="left" vertical="top"/>
      <protection locked="0"/>
    </xf>
    <xf numFmtId="0" fontId="18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2" fillId="2" borderId="36" xfId="0" applyFont="1" applyFill="1" applyBorder="1" applyAlignment="1" applyProtection="1">
      <alignment horizontal="left" vertical="top"/>
      <protection locked="0"/>
    </xf>
    <xf numFmtId="0" fontId="12" fillId="2" borderId="0" xfId="0" applyFont="1" applyFill="1" applyBorder="1" applyAlignment="1" applyProtection="1">
      <alignment horizontal="left" vertical="top"/>
      <protection locked="0"/>
    </xf>
    <xf numFmtId="0" fontId="10" fillId="2" borderId="0" xfId="0" applyFont="1" applyFill="1" applyProtection="1">
      <protection locked="0"/>
    </xf>
    <xf numFmtId="0" fontId="20" fillId="2" borderId="0" xfId="0" applyFont="1" applyFill="1" applyBorder="1" applyAlignment="1" applyProtection="1">
      <alignment horizontal="left" vertical="center" wrapText="1"/>
      <protection locked="0"/>
    </xf>
    <xf numFmtId="49" fontId="12" fillId="2" borderId="4" xfId="0" applyNumberFormat="1" applyFont="1" applyFill="1" applyBorder="1" applyAlignment="1" applyProtection="1">
      <alignment horizontal="left" vertical="center" wrapText="1"/>
      <protection locked="0"/>
    </xf>
    <xf numFmtId="20" fontId="12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21" fillId="2" borderId="3" xfId="0" applyNumberFormat="1" applyFont="1" applyFill="1" applyBorder="1" applyAlignment="1" applyProtection="1">
      <alignment horizontal="left" vertical="center" wrapText="1"/>
      <protection locked="0"/>
    </xf>
    <xf numFmtId="20" fontId="22" fillId="2" borderId="0" xfId="0" applyNumberFormat="1" applyFont="1" applyFill="1" applyBorder="1" applyAlignment="1" applyProtection="1">
      <alignment horizontal="left" vertical="center"/>
      <protection locked="0"/>
    </xf>
    <xf numFmtId="49" fontId="2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4" fillId="2" borderId="0" xfId="0" applyFont="1" applyFill="1" applyBorder="1" applyAlignment="1" applyProtection="1">
      <alignment horizontal="left" vertical="top"/>
      <protection locked="0"/>
    </xf>
    <xf numFmtId="0" fontId="18" fillId="2" borderId="0" xfId="0" applyFont="1" applyFill="1" applyBorder="1" applyAlignment="1" applyProtection="1">
      <alignment horizontal="left" vertical="top" wrapText="1"/>
      <protection locked="0"/>
    </xf>
    <xf numFmtId="0" fontId="25" fillId="2" borderId="0" xfId="0" applyFont="1" applyFill="1" applyBorder="1" applyAlignment="1" applyProtection="1">
      <alignment horizontal="left" vertical="center" wrapText="1"/>
      <protection locked="0"/>
    </xf>
    <xf numFmtId="0" fontId="17" fillId="2" borderId="0" xfId="0" applyFont="1" applyFill="1" applyBorder="1" applyAlignment="1" applyProtection="1">
      <alignment horizontal="left" vertical="center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Protection="1">
      <protection locked="0"/>
    </xf>
    <xf numFmtId="0" fontId="5" fillId="2" borderId="0" xfId="1" applyFont="1" applyFill="1" applyProtection="1">
      <protection locked="0"/>
    </xf>
    <xf numFmtId="0" fontId="13" fillId="2" borderId="0" xfId="1" applyFont="1" applyFill="1" applyBorder="1" applyProtection="1">
      <protection locked="0"/>
    </xf>
    <xf numFmtId="0" fontId="2" fillId="2" borderId="0" xfId="1" applyFont="1" applyFill="1" applyBorder="1" applyProtection="1"/>
    <xf numFmtId="0" fontId="5" fillId="2" borderId="0" xfId="1" applyFont="1" applyFill="1" applyBorder="1" applyProtection="1"/>
    <xf numFmtId="0" fontId="4" fillId="2" borderId="0" xfId="1" applyFont="1" applyFill="1" applyBorder="1" applyAlignment="1" applyProtection="1">
      <alignment horizontal="left"/>
    </xf>
    <xf numFmtId="0" fontId="4" fillId="2" borderId="0" xfId="1" applyFont="1" applyFill="1" applyBorder="1" applyProtection="1"/>
    <xf numFmtId="0" fontId="4" fillId="2" borderId="18" xfId="1" applyFont="1" applyFill="1" applyBorder="1" applyProtection="1"/>
    <xf numFmtId="0" fontId="6" fillId="2" borderId="19" xfId="1" applyFont="1" applyFill="1" applyBorder="1" applyProtection="1"/>
    <xf numFmtId="49" fontId="4" fillId="2" borderId="7" xfId="1" applyNumberFormat="1" applyFont="1" applyFill="1" applyBorder="1" applyAlignment="1" applyProtection="1">
      <alignment horizontal="left"/>
    </xf>
    <xf numFmtId="164" fontId="6" fillId="2" borderId="8" xfId="1" applyNumberFormat="1" applyFont="1" applyFill="1" applyBorder="1" applyAlignment="1" applyProtection="1">
      <alignment horizontal="right" vertical="center"/>
    </xf>
    <xf numFmtId="164" fontId="4" fillId="2" borderId="9" xfId="1" applyNumberFormat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4" fillId="2" borderId="20" xfId="1" applyFont="1" applyFill="1" applyBorder="1" applyProtection="1"/>
    <xf numFmtId="0" fontId="6" fillId="2" borderId="21" xfId="1" applyFont="1" applyFill="1" applyBorder="1" applyProtection="1"/>
    <xf numFmtId="49" fontId="4" fillId="2" borderId="10" xfId="1" applyNumberFormat="1" applyFont="1" applyFill="1" applyBorder="1" applyAlignment="1" applyProtection="1">
      <alignment horizontal="left"/>
    </xf>
    <xf numFmtId="164" fontId="6" fillId="2" borderId="3" xfId="1" applyNumberFormat="1" applyFont="1" applyFill="1" applyBorder="1" applyAlignment="1" applyProtection="1">
      <alignment horizontal="right" vertical="center"/>
    </xf>
    <xf numFmtId="164" fontId="4" fillId="2" borderId="11" xfId="1" applyNumberFormat="1" applyFont="1" applyFill="1" applyBorder="1" applyProtection="1"/>
    <xf numFmtId="164" fontId="4" fillId="2" borderId="3" xfId="1" applyNumberFormat="1" applyFont="1" applyFill="1" applyBorder="1" applyProtection="1"/>
    <xf numFmtId="49" fontId="4" fillId="2" borderId="10" xfId="1" applyNumberFormat="1" applyFont="1" applyFill="1" applyBorder="1" applyProtection="1"/>
    <xf numFmtId="0" fontId="4" fillId="2" borderId="0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 vertical="center"/>
    </xf>
    <xf numFmtId="49" fontId="4" fillId="2" borderId="12" xfId="1" applyNumberFormat="1" applyFont="1" applyFill="1" applyBorder="1" applyProtection="1"/>
    <xf numFmtId="164" fontId="4" fillId="2" borderId="13" xfId="1" applyNumberFormat="1" applyFont="1" applyFill="1" applyBorder="1" applyProtection="1"/>
    <xf numFmtId="164" fontId="4" fillId="2" borderId="14" xfId="1" applyNumberFormat="1" applyFont="1" applyFill="1" applyBorder="1" applyProtection="1"/>
    <xf numFmtId="0" fontId="2" fillId="2" borderId="0" xfId="1" applyFont="1" applyFill="1" applyBorder="1" applyAlignment="1" applyProtection="1">
      <alignment horizontal="right"/>
    </xf>
    <xf numFmtId="0" fontId="18" fillId="2" borderId="0" xfId="0" applyFont="1" applyFill="1" applyBorder="1" applyAlignment="1" applyProtection="1">
      <alignment horizontal="left" vertical="top" wrapText="1"/>
      <protection locked="0"/>
    </xf>
    <xf numFmtId="0" fontId="6" fillId="2" borderId="0" xfId="1" applyFont="1" applyFill="1" applyBorder="1" applyAlignment="1" applyProtection="1">
      <alignment horizontal="left" vertical="top" wrapText="1"/>
      <protection locked="0"/>
    </xf>
    <xf numFmtId="164" fontId="28" fillId="2" borderId="9" xfId="1" applyNumberFormat="1" applyFont="1" applyFill="1" applyBorder="1" applyAlignment="1" applyProtection="1">
      <alignment horizontal="left" vertical="top"/>
      <protection locked="0"/>
    </xf>
    <xf numFmtId="164" fontId="28" fillId="2" borderId="40" xfId="1" applyNumberFormat="1" applyFont="1" applyFill="1" applyBorder="1" applyAlignment="1" applyProtection="1">
      <alignment horizontal="left" vertical="top"/>
      <protection locked="0"/>
    </xf>
    <xf numFmtId="165" fontId="5" fillId="2" borderId="52" xfId="1" applyNumberFormat="1" applyFont="1" applyFill="1" applyBorder="1" applyAlignment="1" applyProtection="1">
      <alignment horizontal="left" vertical="top"/>
      <protection locked="0"/>
    </xf>
    <xf numFmtId="0" fontId="5" fillId="2" borderId="4" xfId="1" applyNumberFormat="1" applyFont="1" applyFill="1" applyBorder="1" applyAlignment="1" applyProtection="1">
      <alignment horizontal="left" vertical="top"/>
      <protection locked="0"/>
    </xf>
    <xf numFmtId="20" fontId="2" fillId="0" borderId="4" xfId="0" applyNumberFormat="1" applyFont="1" applyFill="1" applyBorder="1" applyAlignment="1" applyProtection="1">
      <alignment horizontal="left" vertical="top"/>
      <protection locked="0"/>
    </xf>
    <xf numFmtId="164" fontId="2" fillId="0" borderId="46" xfId="0" applyNumberFormat="1" applyFont="1" applyFill="1" applyBorder="1" applyAlignment="1" applyProtection="1">
      <alignment horizontal="left" vertical="top"/>
      <protection locked="0"/>
    </xf>
    <xf numFmtId="0" fontId="2" fillId="2" borderId="0" xfId="1" applyFont="1" applyFill="1" applyAlignment="1" applyProtection="1">
      <alignment horizontal="center"/>
      <protection locked="0"/>
    </xf>
    <xf numFmtId="0" fontId="19" fillId="2" borderId="0" xfId="0" applyFont="1" applyFill="1" applyBorder="1" applyAlignment="1" applyProtection="1">
      <alignment horizontal="center" vertical="top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1" applyFont="1" applyFill="1" applyBorder="1" applyAlignment="1" applyProtection="1">
      <alignment horizontal="center"/>
      <protection locked="0"/>
    </xf>
    <xf numFmtId="0" fontId="2" fillId="2" borderId="0" xfId="1" applyFont="1" applyFill="1" applyBorder="1" applyAlignment="1" applyProtection="1">
      <alignment horizontal="center"/>
    </xf>
    <xf numFmtId="165" fontId="5" fillId="2" borderId="10" xfId="1" applyNumberFormat="1" applyFont="1" applyFill="1" applyBorder="1" applyAlignment="1" applyProtection="1">
      <alignment horizontal="center" vertical="top"/>
      <protection locked="0"/>
    </xf>
    <xf numFmtId="0" fontId="5" fillId="2" borderId="3" xfId="1" applyNumberFormat="1" applyFont="1" applyFill="1" applyBorder="1" applyAlignment="1" applyProtection="1">
      <alignment horizontal="center" vertical="top"/>
      <protection locked="0"/>
    </xf>
    <xf numFmtId="20" fontId="2" fillId="0" borderId="3" xfId="0" applyNumberFormat="1" applyFont="1" applyFill="1" applyBorder="1" applyAlignment="1" applyProtection="1">
      <alignment horizontal="center" vertical="top"/>
      <protection locked="0"/>
    </xf>
    <xf numFmtId="164" fontId="2" fillId="0" borderId="11" xfId="0" applyNumberFormat="1" applyFont="1" applyFill="1" applyBorder="1" applyAlignment="1" applyProtection="1">
      <alignment horizontal="center" vertical="top"/>
      <protection locked="0"/>
    </xf>
    <xf numFmtId="0" fontId="18" fillId="2" borderId="0" xfId="0" applyFont="1" applyFill="1" applyBorder="1" applyAlignment="1" applyProtection="1">
      <alignment horizontal="center" vertical="top"/>
      <protection locked="0"/>
    </xf>
    <xf numFmtId="49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Border="1" applyAlignment="1" applyProtection="1">
      <alignment horizontal="center"/>
    </xf>
    <xf numFmtId="0" fontId="12" fillId="2" borderId="36" xfId="0" applyFont="1" applyFill="1" applyBorder="1" applyAlignment="1" applyProtection="1">
      <alignment horizontal="center" vertical="top"/>
      <protection locked="0"/>
    </xf>
    <xf numFmtId="0" fontId="24" fillId="2" borderId="0" xfId="1" applyFont="1" applyFill="1" applyAlignment="1" applyProtection="1">
      <alignment horizontal="center"/>
      <protection locked="0"/>
    </xf>
    <xf numFmtId="164" fontId="28" fillId="2" borderId="9" xfId="1" applyNumberFormat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" fillId="2" borderId="0" xfId="1" applyFont="1" applyFill="1" applyBorder="1" applyAlignment="1" applyProtection="1">
      <alignment vertical="center"/>
      <protection locked="0"/>
    </xf>
    <xf numFmtId="164" fontId="28" fillId="2" borderId="40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vertical="center"/>
      <protection locked="0"/>
    </xf>
    <xf numFmtId="49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13" xfId="0" applyNumberFormat="1" applyFont="1" applyFill="1" applyBorder="1" applyAlignment="1" applyProtection="1">
      <alignment horizontal="center" vertical="center" wrapText="1"/>
      <protection locked="0"/>
    </xf>
    <xf numFmtId="20" fontId="2" fillId="2" borderId="3" xfId="0" applyNumberFormat="1" applyFont="1" applyFill="1" applyBorder="1" applyAlignment="1" applyProtection="1">
      <alignment horizontal="center" vertical="top"/>
      <protection locked="0"/>
    </xf>
    <xf numFmtId="164" fontId="2" fillId="2" borderId="11" xfId="0" applyNumberFormat="1" applyFont="1" applyFill="1" applyBorder="1" applyAlignment="1" applyProtection="1">
      <alignment horizontal="center" vertical="top"/>
      <protection locked="0"/>
    </xf>
    <xf numFmtId="20" fontId="2" fillId="2" borderId="22" xfId="1" applyNumberFormat="1" applyFont="1" applyFill="1" applyBorder="1" applyAlignment="1" applyProtection="1">
      <alignment horizontal="center" vertical="top" wrapText="1"/>
      <protection locked="0"/>
    </xf>
    <xf numFmtId="0" fontId="2" fillId="2" borderId="34" xfId="1" applyFont="1" applyFill="1" applyBorder="1" applyAlignment="1" applyProtection="1">
      <alignment horizontal="center" vertical="top" wrapText="1"/>
      <protection locked="0"/>
    </xf>
    <xf numFmtId="20" fontId="2" fillId="2" borderId="34" xfId="1" applyNumberFormat="1" applyFont="1" applyFill="1" applyBorder="1" applyAlignment="1" applyProtection="1">
      <alignment horizontal="center" vertical="top" wrapText="1"/>
      <protection locked="0"/>
    </xf>
    <xf numFmtId="0" fontId="2" fillId="2" borderId="25" xfId="1" applyFont="1" applyFill="1" applyBorder="1" applyAlignment="1" applyProtection="1">
      <alignment horizontal="center" vertical="top" wrapText="1"/>
      <protection locked="0"/>
    </xf>
    <xf numFmtId="0" fontId="2" fillId="2" borderId="43" xfId="1" applyFont="1" applyFill="1" applyBorder="1" applyAlignment="1" applyProtection="1">
      <alignment horizontal="center" vertical="top" wrapText="1"/>
      <protection locked="0"/>
    </xf>
    <xf numFmtId="0" fontId="2" fillId="2" borderId="41" xfId="1" applyFont="1" applyFill="1" applyBorder="1" applyAlignment="1" applyProtection="1">
      <alignment horizontal="center" vertical="top" wrapText="1"/>
      <protection locked="0"/>
    </xf>
    <xf numFmtId="0" fontId="2" fillId="2" borderId="40" xfId="1" applyFont="1" applyFill="1" applyBorder="1" applyAlignment="1" applyProtection="1">
      <alignment horizontal="center" vertical="top" wrapText="1"/>
      <protection locked="0"/>
    </xf>
    <xf numFmtId="20" fontId="2" fillId="2" borderId="61" xfId="1" applyNumberFormat="1" applyFont="1" applyFill="1" applyBorder="1" applyAlignment="1" applyProtection="1">
      <alignment horizontal="center" vertical="top" wrapText="1"/>
      <protection locked="0"/>
    </xf>
    <xf numFmtId="0" fontId="2" fillId="2" borderId="62" xfId="1" applyFont="1" applyFill="1" applyBorder="1" applyAlignment="1" applyProtection="1">
      <alignment horizontal="center" vertical="top" wrapText="1"/>
      <protection locked="0"/>
    </xf>
    <xf numFmtId="20" fontId="2" fillId="2" borderId="62" xfId="1" applyNumberFormat="1" applyFont="1" applyFill="1" applyBorder="1" applyAlignment="1" applyProtection="1">
      <alignment horizontal="center" vertical="top" wrapText="1"/>
      <protection locked="0"/>
    </xf>
    <xf numFmtId="0" fontId="2" fillId="2" borderId="63" xfId="1" applyFont="1" applyFill="1" applyBorder="1" applyAlignment="1" applyProtection="1">
      <alignment horizontal="center" vertical="top" wrapText="1"/>
      <protection locked="0"/>
    </xf>
    <xf numFmtId="165" fontId="5" fillId="2" borderId="7" xfId="1" applyNumberFormat="1" applyFont="1" applyFill="1" applyBorder="1" applyAlignment="1" applyProtection="1">
      <alignment horizontal="center" vertical="top"/>
      <protection locked="0"/>
    </xf>
    <xf numFmtId="0" fontId="5" fillId="2" borderId="8" xfId="1" applyNumberFormat="1" applyFont="1" applyFill="1" applyBorder="1" applyAlignment="1" applyProtection="1">
      <alignment horizontal="center" vertical="top"/>
      <protection locked="0"/>
    </xf>
    <xf numFmtId="20" fontId="2" fillId="0" borderId="8" xfId="0" applyNumberFormat="1" applyFont="1" applyFill="1" applyBorder="1" applyAlignment="1" applyProtection="1">
      <alignment horizontal="center" vertical="top"/>
      <protection locked="0"/>
    </xf>
    <xf numFmtId="164" fontId="2" fillId="0" borderId="9" xfId="0" applyNumberFormat="1" applyFont="1" applyFill="1" applyBorder="1" applyAlignment="1" applyProtection="1">
      <alignment horizontal="center" vertical="top"/>
      <protection locked="0"/>
    </xf>
    <xf numFmtId="20" fontId="2" fillId="2" borderId="33" xfId="1" applyNumberFormat="1" applyFont="1" applyFill="1" applyBorder="1" applyAlignment="1" applyProtection="1">
      <alignment horizontal="center" vertical="top" wrapText="1"/>
      <protection locked="0"/>
    </xf>
    <xf numFmtId="20" fontId="2" fillId="2" borderId="64" xfId="1" applyNumberFormat="1" applyFont="1" applyFill="1" applyBorder="1" applyAlignment="1" applyProtection="1">
      <alignment horizontal="center" vertical="top" wrapText="1"/>
      <protection locked="0"/>
    </xf>
    <xf numFmtId="0" fontId="2" fillId="0" borderId="41" xfId="1" applyFont="1" applyFill="1" applyBorder="1" applyAlignment="1" applyProtection="1">
      <alignment horizontal="center" vertical="top" wrapText="1"/>
      <protection locked="0"/>
    </xf>
    <xf numFmtId="0" fontId="37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41" xfId="1" applyFont="1" applyFill="1" applyBorder="1" applyAlignment="1" applyProtection="1">
      <alignment horizontal="center" vertical="top" wrapText="1"/>
      <protection locked="0"/>
    </xf>
    <xf numFmtId="0" fontId="29" fillId="2" borderId="34" xfId="1" applyFont="1" applyFill="1" applyBorder="1" applyAlignment="1" applyProtection="1">
      <alignment horizontal="left" vertical="top" wrapText="1"/>
      <protection locked="0"/>
    </xf>
    <xf numFmtId="0" fontId="29" fillId="2" borderId="1" xfId="1" applyFont="1" applyFill="1" applyBorder="1" applyAlignment="1" applyProtection="1">
      <alignment horizontal="left" vertical="top" wrapText="1"/>
      <protection locked="0"/>
    </xf>
    <xf numFmtId="0" fontId="29" fillId="2" borderId="41" xfId="1" applyFont="1" applyFill="1" applyBorder="1" applyAlignment="1" applyProtection="1">
      <alignment horizontal="left" vertical="top" wrapText="1"/>
      <protection locked="0"/>
    </xf>
    <xf numFmtId="0" fontId="16" fillId="0" borderId="56" xfId="0" applyFont="1" applyFill="1" applyBorder="1" applyAlignment="1" applyProtection="1">
      <alignment horizontal="center" vertical="top" wrapText="1"/>
      <protection locked="0"/>
    </xf>
    <xf numFmtId="0" fontId="16" fillId="0" borderId="54" xfId="0" applyFont="1" applyFill="1" applyBorder="1" applyAlignment="1" applyProtection="1">
      <alignment horizontal="center" vertical="top" wrapText="1"/>
      <protection locked="0"/>
    </xf>
    <xf numFmtId="0" fontId="16" fillId="0" borderId="57" xfId="0" applyFont="1" applyFill="1" applyBorder="1" applyAlignment="1" applyProtection="1">
      <alignment horizontal="center" vertical="top" wrapText="1"/>
      <protection locked="0"/>
    </xf>
    <xf numFmtId="0" fontId="35" fillId="2" borderId="53" xfId="0" applyFont="1" applyFill="1" applyBorder="1" applyAlignment="1" applyProtection="1">
      <alignment horizontal="center" vertical="center"/>
      <protection locked="0"/>
    </xf>
    <xf numFmtId="0" fontId="35" fillId="2" borderId="54" xfId="0" applyFont="1" applyFill="1" applyBorder="1" applyAlignment="1" applyProtection="1">
      <alignment horizontal="center" vertical="center"/>
      <protection locked="0"/>
    </xf>
    <xf numFmtId="0" fontId="35" fillId="2" borderId="55" xfId="0" applyFont="1" applyFill="1" applyBorder="1" applyAlignment="1" applyProtection="1">
      <alignment horizontal="center" vertical="center"/>
      <protection locked="0"/>
    </xf>
    <xf numFmtId="0" fontId="16" fillId="0" borderId="56" xfId="1" applyFont="1" applyFill="1" applyBorder="1" applyAlignment="1" applyProtection="1">
      <alignment horizontal="center" vertical="center"/>
      <protection locked="0"/>
    </xf>
    <xf numFmtId="0" fontId="16" fillId="0" borderId="57" xfId="1" applyFont="1" applyFill="1" applyBorder="1" applyAlignment="1" applyProtection="1">
      <alignment horizontal="center" vertical="center"/>
      <protection locked="0"/>
    </xf>
    <xf numFmtId="0" fontId="35" fillId="0" borderId="53" xfId="0" applyFont="1" applyFill="1" applyBorder="1" applyAlignment="1" applyProtection="1">
      <alignment horizontal="center" vertical="center"/>
      <protection locked="0"/>
    </xf>
    <xf numFmtId="0" fontId="35" fillId="0" borderId="55" xfId="0" applyFont="1" applyFill="1" applyBorder="1" applyAlignment="1" applyProtection="1">
      <alignment horizontal="center" vertical="center"/>
      <protection locked="0"/>
    </xf>
    <xf numFmtId="0" fontId="27" fillId="0" borderId="53" xfId="0" applyFont="1" applyFill="1" applyBorder="1" applyAlignment="1" applyProtection="1">
      <alignment horizontal="center" vertical="center"/>
      <protection locked="0"/>
    </xf>
    <xf numFmtId="0" fontId="27" fillId="0" borderId="55" xfId="0" applyFont="1" applyFill="1" applyBorder="1" applyAlignment="1" applyProtection="1">
      <alignment horizontal="center" vertical="center"/>
      <protection locked="0"/>
    </xf>
    <xf numFmtId="0" fontId="29" fillId="2" borderId="33" xfId="1" applyFont="1" applyFill="1" applyBorder="1" applyAlignment="1" applyProtection="1">
      <alignment horizontal="left" vertical="top" wrapText="1"/>
      <protection locked="0"/>
    </xf>
    <xf numFmtId="0" fontId="29" fillId="2" borderId="31" xfId="1" applyFont="1" applyFill="1" applyBorder="1" applyAlignment="1" applyProtection="1">
      <alignment horizontal="left" vertical="top" wrapText="1"/>
      <protection locked="0"/>
    </xf>
    <xf numFmtId="0" fontId="29" fillId="2" borderId="60" xfId="1" applyFont="1" applyFill="1" applyBorder="1" applyAlignment="1" applyProtection="1">
      <alignment horizontal="left" vertical="top" wrapText="1"/>
      <protection locked="0"/>
    </xf>
    <xf numFmtId="0" fontId="30" fillId="2" borderId="34" xfId="1" applyFont="1" applyFill="1" applyBorder="1" applyAlignment="1" applyProtection="1">
      <alignment horizontal="left" vertical="top" wrapText="1"/>
      <protection locked="0"/>
    </xf>
    <xf numFmtId="0" fontId="30" fillId="2" borderId="1" xfId="1" applyFont="1" applyFill="1" applyBorder="1" applyAlignment="1" applyProtection="1">
      <alignment horizontal="left" vertical="top" wrapText="1"/>
      <protection locked="0"/>
    </xf>
    <xf numFmtId="0" fontId="30" fillId="2" borderId="41" xfId="1" applyFont="1" applyFill="1" applyBorder="1" applyAlignment="1" applyProtection="1">
      <alignment horizontal="left" vertical="top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44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 applyProtection="1">
      <alignment horizontal="center" vertical="center" wrapText="1"/>
      <protection locked="0"/>
    </xf>
    <xf numFmtId="0" fontId="16" fillId="3" borderId="8" xfId="0" applyFont="1" applyFill="1" applyBorder="1" applyAlignment="1" applyProtection="1">
      <alignment horizontal="center" vertical="center" wrapText="1"/>
      <protection locked="0"/>
    </xf>
    <xf numFmtId="0" fontId="16" fillId="3" borderId="15" xfId="0" applyFont="1" applyFill="1" applyBorder="1" applyAlignment="1" applyProtection="1">
      <alignment horizontal="center" vertical="center" wrapText="1"/>
      <protection locked="0"/>
    </xf>
    <xf numFmtId="0" fontId="16" fillId="3" borderId="9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left" vertical="center"/>
      <protection locked="0"/>
    </xf>
    <xf numFmtId="0" fontId="16" fillId="2" borderId="2" xfId="0" applyFont="1" applyFill="1" applyBorder="1" applyAlignment="1" applyProtection="1">
      <alignment horizontal="left" vertical="center"/>
      <protection locked="0"/>
    </xf>
    <xf numFmtId="0" fontId="16" fillId="2" borderId="11" xfId="0" applyFont="1" applyFill="1" applyBorder="1" applyAlignment="1" applyProtection="1">
      <alignment horizontal="left" vertical="center"/>
      <protection locked="0"/>
    </xf>
    <xf numFmtId="0" fontId="16" fillId="2" borderId="6" xfId="0" applyFont="1" applyFill="1" applyBorder="1" applyAlignment="1" applyProtection="1">
      <alignment horizontal="left" vertical="center"/>
      <protection locked="0"/>
    </xf>
    <xf numFmtId="0" fontId="16" fillId="2" borderId="17" xfId="0" applyFont="1" applyFill="1" applyBorder="1" applyAlignment="1" applyProtection="1">
      <alignment horizontal="left" vertical="center"/>
      <protection locked="0"/>
    </xf>
    <xf numFmtId="0" fontId="16" fillId="2" borderId="45" xfId="0" applyFont="1" applyFill="1" applyBorder="1" applyAlignment="1" applyProtection="1">
      <alignment horizontal="left" vertical="center"/>
      <protection locked="0"/>
    </xf>
    <xf numFmtId="0" fontId="12" fillId="2" borderId="25" xfId="0" applyFont="1" applyFill="1" applyBorder="1" applyAlignment="1" applyProtection="1">
      <alignment horizontal="center" vertical="center" wrapText="1"/>
      <protection locked="0"/>
    </xf>
    <xf numFmtId="0" fontId="12" fillId="2" borderId="26" xfId="0" applyFont="1" applyFill="1" applyBorder="1" applyAlignment="1" applyProtection="1">
      <alignment horizontal="center" vertical="center" wrapText="1"/>
      <protection locked="0"/>
    </xf>
    <xf numFmtId="0" fontId="12" fillId="2" borderId="39" xfId="0" applyFont="1" applyFill="1" applyBorder="1" applyAlignment="1" applyProtection="1">
      <alignment horizontal="center" vertical="center" wrapText="1"/>
      <protection locked="0"/>
    </xf>
    <xf numFmtId="0" fontId="12" fillId="2" borderId="33" xfId="0" applyFont="1" applyFill="1" applyBorder="1" applyAlignment="1" applyProtection="1">
      <alignment horizontal="center" vertical="center" wrapText="1"/>
      <protection locked="0"/>
    </xf>
    <xf numFmtId="0" fontId="12" fillId="2" borderId="31" xfId="0" applyFont="1" applyFill="1" applyBorder="1" applyAlignment="1" applyProtection="1">
      <alignment horizontal="center" vertical="center" wrapText="1"/>
      <protection locked="0"/>
    </xf>
    <xf numFmtId="0" fontId="12" fillId="2" borderId="32" xfId="0" applyFont="1" applyFill="1" applyBorder="1" applyAlignment="1" applyProtection="1">
      <alignment horizontal="center" vertical="center" wrapText="1"/>
      <protection locked="0"/>
    </xf>
    <xf numFmtId="0" fontId="32" fillId="2" borderId="34" xfId="0" applyFont="1" applyFill="1" applyBorder="1" applyAlignment="1" applyProtection="1">
      <alignment horizontal="center" vertical="center"/>
      <protection locked="0"/>
    </xf>
    <xf numFmtId="0" fontId="32" fillId="2" borderId="1" xfId="0" applyFont="1" applyFill="1" applyBorder="1" applyAlignment="1" applyProtection="1">
      <alignment horizontal="center" vertical="center"/>
      <protection locked="0"/>
    </xf>
    <xf numFmtId="0" fontId="32" fillId="2" borderId="5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65" xfId="0" applyFont="1" applyFill="1" applyBorder="1" applyAlignment="1" applyProtection="1">
      <alignment horizontal="center" vertical="center" wrapText="1"/>
      <protection locked="0"/>
    </xf>
    <xf numFmtId="0" fontId="12" fillId="2" borderId="59" xfId="0" applyFont="1" applyFill="1" applyBorder="1" applyAlignment="1" applyProtection="1">
      <alignment horizontal="center" vertical="center" wrapText="1"/>
      <protection locked="0"/>
    </xf>
    <xf numFmtId="0" fontId="12" fillId="2" borderId="58" xfId="0" applyFont="1" applyFill="1" applyBorder="1" applyAlignment="1" applyProtection="1">
      <alignment horizontal="center" vertical="center" wrapText="1"/>
      <protection locked="0"/>
    </xf>
    <xf numFmtId="0" fontId="18" fillId="2" borderId="18" xfId="0" applyFont="1" applyFill="1" applyBorder="1" applyAlignment="1" applyProtection="1">
      <alignment horizontal="left" vertical="top" wrapText="1"/>
      <protection locked="0"/>
    </xf>
    <xf numFmtId="0" fontId="24" fillId="2" borderId="35" xfId="0" applyFont="1" applyFill="1" applyBorder="1" applyAlignment="1" applyProtection="1">
      <alignment horizontal="left" vertical="top"/>
      <protection locked="0"/>
    </xf>
    <xf numFmtId="0" fontId="24" fillId="2" borderId="19" xfId="0" applyFont="1" applyFill="1" applyBorder="1" applyAlignment="1" applyProtection="1">
      <alignment horizontal="left" vertical="top"/>
      <protection locked="0"/>
    </xf>
    <xf numFmtId="0" fontId="18" fillId="2" borderId="29" xfId="0" applyFont="1" applyFill="1" applyBorder="1" applyAlignment="1" applyProtection="1">
      <alignment horizontal="left" vertical="top" wrapText="1"/>
      <protection locked="0"/>
    </xf>
    <xf numFmtId="0" fontId="18" fillId="2" borderId="0" xfId="0" applyFont="1" applyFill="1" applyBorder="1" applyAlignment="1" applyProtection="1">
      <alignment horizontal="left" vertical="top" wrapText="1"/>
      <protection locked="0"/>
    </xf>
    <xf numFmtId="0" fontId="18" fillId="2" borderId="36" xfId="0" applyFont="1" applyFill="1" applyBorder="1" applyAlignment="1" applyProtection="1">
      <alignment horizontal="left" vertical="top" wrapText="1"/>
      <protection locked="0"/>
    </xf>
    <xf numFmtId="0" fontId="18" fillId="2" borderId="20" xfId="0" applyFont="1" applyFill="1" applyBorder="1" applyAlignment="1" applyProtection="1">
      <alignment horizontal="left" vertical="top" wrapText="1"/>
      <protection locked="0"/>
    </xf>
    <xf numFmtId="0" fontId="18" fillId="2" borderId="38" xfId="0" applyFont="1" applyFill="1" applyBorder="1" applyAlignment="1" applyProtection="1">
      <alignment horizontal="left" vertical="top" wrapText="1"/>
      <protection locked="0"/>
    </xf>
    <xf numFmtId="0" fontId="18" fillId="2" borderId="21" xfId="0" applyFont="1" applyFill="1" applyBorder="1" applyAlignment="1" applyProtection="1">
      <alignment horizontal="left" vertical="top" wrapText="1"/>
      <protection locked="0"/>
    </xf>
    <xf numFmtId="0" fontId="31" fillId="2" borderId="59" xfId="0" applyFont="1" applyFill="1" applyBorder="1" applyAlignment="1" applyProtection="1">
      <alignment horizontal="left" vertical="center"/>
      <protection locked="0"/>
    </xf>
    <xf numFmtId="0" fontId="31" fillId="2" borderId="66" xfId="0" applyFont="1" applyFill="1" applyBorder="1" applyAlignment="1" applyProtection="1">
      <alignment horizontal="left" vertical="center"/>
      <protection locked="0"/>
    </xf>
    <xf numFmtId="0" fontId="33" fillId="2" borderId="16" xfId="0" applyFont="1" applyFill="1" applyBorder="1" applyAlignment="1" applyProtection="1">
      <alignment horizontal="left" vertical="center"/>
      <protection locked="0"/>
    </xf>
    <xf numFmtId="0" fontId="33" fillId="2" borderId="26" xfId="0" applyFont="1" applyFill="1" applyBorder="1" applyAlignment="1" applyProtection="1">
      <alignment horizontal="left" vertical="center"/>
      <protection locked="0"/>
    </xf>
    <xf numFmtId="0" fontId="33" fillId="2" borderId="40" xfId="0" applyFont="1" applyFill="1" applyBorder="1" applyAlignment="1" applyProtection="1">
      <alignment horizontal="left" vertical="center"/>
      <protection locked="0"/>
    </xf>
    <xf numFmtId="14" fontId="32" fillId="2" borderId="13" xfId="0" applyNumberFormat="1" applyFont="1" applyFill="1" applyBorder="1" applyAlignment="1" applyProtection="1">
      <alignment horizontal="left" vertical="center"/>
      <protection locked="0"/>
    </xf>
    <xf numFmtId="20" fontId="32" fillId="2" borderId="13" xfId="0" applyNumberFormat="1" applyFont="1" applyFill="1" applyBorder="1" applyAlignment="1" applyProtection="1">
      <alignment horizontal="left" vertical="center"/>
      <protection locked="0"/>
    </xf>
    <xf numFmtId="20" fontId="32" fillId="2" borderId="16" xfId="0" applyNumberFormat="1" applyFont="1" applyFill="1" applyBorder="1" applyAlignment="1" applyProtection="1">
      <alignment horizontal="left" vertical="center"/>
      <protection locked="0"/>
    </xf>
    <xf numFmtId="20" fontId="32" fillId="2" borderId="14" xfId="0" applyNumberFormat="1" applyFont="1" applyFill="1" applyBorder="1" applyAlignment="1" applyProtection="1">
      <alignment horizontal="left" vertical="center"/>
      <protection locked="0"/>
    </xf>
    <xf numFmtId="20" fontId="12" fillId="2" borderId="3" xfId="0" applyNumberFormat="1" applyFont="1" applyFill="1" applyBorder="1" applyAlignment="1" applyProtection="1">
      <alignment horizontal="left" vertical="center" wrapText="1"/>
      <protection locked="0"/>
    </xf>
    <xf numFmtId="20" fontId="12" fillId="2" borderId="2" xfId="0" applyNumberFormat="1" applyFont="1" applyFill="1" applyBorder="1" applyAlignment="1" applyProtection="1">
      <alignment horizontal="left" vertical="center" wrapText="1"/>
      <protection locked="0"/>
    </xf>
    <xf numFmtId="20" fontId="12" fillId="2" borderId="11" xfId="0" applyNumberFormat="1" applyFont="1" applyFill="1" applyBorder="1" applyAlignment="1" applyProtection="1">
      <alignment horizontal="left" vertical="center" wrapText="1"/>
      <protection locked="0"/>
    </xf>
    <xf numFmtId="20" fontId="32" fillId="2" borderId="3" xfId="0" applyNumberFormat="1" applyFont="1" applyFill="1" applyBorder="1" applyAlignment="1" applyProtection="1">
      <alignment horizontal="left" vertical="center"/>
      <protection locked="0"/>
    </xf>
    <xf numFmtId="20" fontId="32" fillId="2" borderId="2" xfId="0" applyNumberFormat="1" applyFont="1" applyFill="1" applyBorder="1" applyAlignment="1" applyProtection="1">
      <alignment horizontal="left" vertical="center"/>
      <protection locked="0"/>
    </xf>
    <xf numFmtId="20" fontId="32" fillId="2" borderId="11" xfId="0" applyNumberFormat="1" applyFont="1" applyFill="1" applyBorder="1" applyAlignment="1" applyProtection="1">
      <alignment horizontal="left" vertical="center"/>
      <protection locked="0"/>
    </xf>
    <xf numFmtId="0" fontId="25" fillId="2" borderId="15" xfId="0" applyFont="1" applyFill="1" applyBorder="1" applyAlignment="1" applyProtection="1">
      <alignment horizontal="left" vertical="center" wrapText="1"/>
      <protection locked="0"/>
    </xf>
    <xf numFmtId="0" fontId="25" fillId="2" borderId="23" xfId="0" applyFont="1" applyFill="1" applyBorder="1" applyAlignment="1" applyProtection="1">
      <alignment horizontal="left" vertical="center" wrapText="1"/>
      <protection locked="0"/>
    </xf>
    <xf numFmtId="0" fontId="25" fillId="2" borderId="43" xfId="0" applyFont="1" applyFill="1" applyBorder="1" applyAlignment="1" applyProtection="1">
      <alignment horizontal="left" vertical="center" wrapText="1"/>
      <protection locked="0"/>
    </xf>
    <xf numFmtId="0" fontId="2" fillId="2" borderId="38" xfId="1" applyFont="1" applyFill="1" applyBorder="1" applyAlignment="1" applyProtection="1">
      <alignment horizontal="left" vertical="center"/>
      <protection locked="0"/>
    </xf>
    <xf numFmtId="0" fontId="2" fillId="2" borderId="21" xfId="1" applyFont="1" applyFill="1" applyBorder="1" applyAlignment="1" applyProtection="1">
      <alignment horizontal="left" vertical="center"/>
      <protection locked="0"/>
    </xf>
    <xf numFmtId="0" fontId="20" fillId="2" borderId="22" xfId="0" applyFont="1" applyFill="1" applyBorder="1" applyAlignment="1" applyProtection="1">
      <alignment horizontal="left" vertical="center" wrapText="1"/>
      <protection locked="0"/>
    </xf>
    <xf numFmtId="0" fontId="20" fillId="2" borderId="23" xfId="0" applyFont="1" applyFill="1" applyBorder="1" applyAlignment="1" applyProtection="1">
      <alignment horizontal="left" vertical="center" wrapText="1"/>
      <protection locked="0"/>
    </xf>
    <xf numFmtId="0" fontId="20" fillId="2" borderId="43" xfId="0" applyFont="1" applyFill="1" applyBorder="1" applyAlignment="1" applyProtection="1">
      <alignment horizontal="left" vertical="center" wrapText="1"/>
      <protection locked="0"/>
    </xf>
    <xf numFmtId="0" fontId="2" fillId="2" borderId="24" xfId="1" applyFont="1" applyFill="1" applyBorder="1" applyAlignment="1" applyProtection="1">
      <alignment horizontal="left" vertical="center"/>
      <protection locked="0"/>
    </xf>
    <xf numFmtId="0" fontId="2" fillId="2" borderId="8" xfId="1" applyFont="1" applyFill="1" applyBorder="1" applyAlignment="1" applyProtection="1">
      <alignment horizontal="left" vertical="center"/>
      <protection locked="0"/>
    </xf>
    <xf numFmtId="0" fontId="2" fillId="2" borderId="15" xfId="1" applyFont="1" applyFill="1" applyBorder="1" applyAlignment="1" applyProtection="1">
      <alignment horizontal="left" vertical="center"/>
      <protection locked="0"/>
    </xf>
    <xf numFmtId="0" fontId="2" fillId="2" borderId="30" xfId="1" applyFont="1" applyFill="1" applyBorder="1" applyAlignment="1" applyProtection="1">
      <alignment horizontal="left" vertical="center"/>
      <protection locked="0"/>
    </xf>
    <xf numFmtId="0" fontId="2" fillId="2" borderId="46" xfId="1" applyFont="1" applyFill="1" applyBorder="1" applyAlignment="1" applyProtection="1">
      <alignment horizontal="left" vertical="center"/>
      <protection locked="0"/>
    </xf>
    <xf numFmtId="0" fontId="32" fillId="2" borderId="25" xfId="0" applyFont="1" applyFill="1" applyBorder="1" applyAlignment="1" applyProtection="1">
      <alignment horizontal="center" vertical="center"/>
      <protection locked="0"/>
    </xf>
    <xf numFmtId="0" fontId="32" fillId="2" borderId="26" xfId="0" applyFont="1" applyFill="1" applyBorder="1" applyAlignment="1" applyProtection="1">
      <alignment horizontal="center" vertical="center"/>
      <protection locked="0"/>
    </xf>
    <xf numFmtId="0" fontId="32" fillId="2" borderId="39" xfId="0" applyFont="1" applyFill="1" applyBorder="1" applyAlignment="1" applyProtection="1">
      <alignment horizontal="center" vertical="center"/>
      <protection locked="0"/>
    </xf>
    <xf numFmtId="0" fontId="16" fillId="2" borderId="25" xfId="1" applyFont="1" applyFill="1" applyBorder="1" applyAlignment="1" applyProtection="1">
      <alignment horizontal="center" vertical="center"/>
      <protection locked="0"/>
    </xf>
    <xf numFmtId="0" fontId="16" fillId="2" borderId="26" xfId="1" applyFont="1" applyFill="1" applyBorder="1" applyAlignment="1" applyProtection="1">
      <alignment horizontal="center" vertical="center"/>
      <protection locked="0"/>
    </xf>
    <xf numFmtId="0" fontId="28" fillId="2" borderId="13" xfId="1" applyFont="1" applyFill="1" applyBorder="1" applyAlignment="1" applyProtection="1">
      <alignment horizontal="center" vertical="center"/>
      <protection locked="0"/>
    </xf>
    <xf numFmtId="0" fontId="16" fillId="2" borderId="7" xfId="1" applyFont="1" applyFill="1" applyBorder="1" applyAlignment="1" applyProtection="1">
      <alignment horizontal="center" vertical="center" wrapText="1"/>
      <protection locked="0"/>
    </xf>
    <xf numFmtId="0" fontId="16" fillId="2" borderId="8" xfId="1" applyFont="1" applyFill="1" applyBorder="1" applyAlignment="1" applyProtection="1">
      <alignment horizontal="center" vertical="center" wrapText="1"/>
      <protection locked="0"/>
    </xf>
    <xf numFmtId="0" fontId="16" fillId="2" borderId="42" xfId="1" applyFont="1" applyFill="1" applyBorder="1" applyAlignment="1" applyProtection="1">
      <alignment horizontal="center" vertical="center" wrapText="1"/>
      <protection locked="0"/>
    </xf>
    <xf numFmtId="0" fontId="24" fillId="2" borderId="18" xfId="1" applyFont="1" applyFill="1" applyBorder="1" applyAlignment="1" applyProtection="1">
      <alignment horizontal="left" vertical="top" wrapText="1"/>
      <protection locked="0"/>
    </xf>
    <xf numFmtId="0" fontId="24" fillId="2" borderId="35" xfId="1" applyFont="1" applyFill="1" applyBorder="1" applyAlignment="1" applyProtection="1">
      <alignment horizontal="left" vertical="top" wrapText="1"/>
      <protection locked="0"/>
    </xf>
    <xf numFmtId="0" fontId="24" fillId="2" borderId="19" xfId="1" applyFont="1" applyFill="1" applyBorder="1" applyAlignment="1" applyProtection="1">
      <alignment horizontal="left" vertical="top" wrapText="1"/>
      <protection locked="0"/>
    </xf>
    <xf numFmtId="0" fontId="12" fillId="3" borderId="20" xfId="0" applyFont="1" applyFill="1" applyBorder="1" applyAlignment="1" applyProtection="1">
      <alignment horizontal="center" vertical="center" wrapText="1"/>
      <protection locked="0"/>
    </xf>
    <xf numFmtId="0" fontId="12" fillId="3" borderId="38" xfId="0" applyFont="1" applyFill="1" applyBorder="1" applyAlignment="1" applyProtection="1">
      <alignment horizontal="center" vertical="center" wrapText="1"/>
      <protection locked="0"/>
    </xf>
    <xf numFmtId="0" fontId="12" fillId="3" borderId="21" xfId="0" applyFont="1" applyFill="1" applyBorder="1" applyAlignment="1" applyProtection="1">
      <alignment horizontal="center" vertical="center" wrapText="1"/>
      <protection locked="0"/>
    </xf>
    <xf numFmtId="0" fontId="6" fillId="2" borderId="24" xfId="1" applyFont="1" applyFill="1" applyBorder="1" applyAlignment="1" applyProtection="1">
      <alignment horizontal="center" vertical="center" wrapText="1"/>
      <protection locked="0"/>
    </xf>
    <xf numFmtId="0" fontId="6" fillId="2" borderId="5" xfId="1" applyFont="1" applyFill="1" applyBorder="1" applyAlignment="1" applyProtection="1">
      <alignment horizontal="center" vertical="center" wrapText="1"/>
      <protection locked="0"/>
    </xf>
    <xf numFmtId="0" fontId="6" fillId="2" borderId="58" xfId="1" applyFont="1" applyFill="1" applyBorder="1" applyAlignment="1" applyProtection="1">
      <alignment horizontal="center" vertical="center" wrapText="1"/>
      <protection locked="0"/>
    </xf>
    <xf numFmtId="0" fontId="6" fillId="2" borderId="8" xfId="1" applyFont="1" applyFill="1" applyBorder="1" applyAlignment="1" applyProtection="1">
      <alignment horizontal="center" vertical="center" wrapText="1"/>
      <protection locked="0"/>
    </xf>
    <xf numFmtId="0" fontId="6" fillId="2" borderId="3" xfId="1" applyFont="1" applyFill="1" applyBorder="1" applyAlignment="1" applyProtection="1">
      <alignment horizontal="center" vertical="center" wrapText="1"/>
      <protection locked="0"/>
    </xf>
    <xf numFmtId="0" fontId="6" fillId="2" borderId="6" xfId="1" applyFont="1" applyFill="1" applyBorder="1" applyAlignment="1" applyProtection="1">
      <alignment horizontal="center" vertical="center" wrapText="1"/>
      <protection locked="0"/>
    </xf>
    <xf numFmtId="0" fontId="6" fillId="2" borderId="8" xfId="1" applyFont="1" applyFill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 applyProtection="1">
      <alignment horizontal="center" vertical="center"/>
      <protection locked="0"/>
    </xf>
    <xf numFmtId="0" fontId="6" fillId="2" borderId="6" xfId="1" applyFont="1" applyFill="1" applyBorder="1" applyAlignment="1" applyProtection="1">
      <alignment horizontal="center" vertical="center"/>
      <protection locked="0"/>
    </xf>
    <xf numFmtId="0" fontId="6" fillId="2" borderId="18" xfId="1" applyFont="1" applyFill="1" applyBorder="1" applyAlignment="1" applyProtection="1">
      <alignment horizontal="center" vertical="center" wrapText="1"/>
      <protection locked="0"/>
    </xf>
    <xf numFmtId="0" fontId="6" fillId="2" borderId="35" xfId="1" applyFont="1" applyFill="1" applyBorder="1" applyAlignment="1" applyProtection="1">
      <alignment horizontal="center" vertical="center" wrapText="1"/>
      <protection locked="0"/>
    </xf>
    <xf numFmtId="0" fontId="6" fillId="2" borderId="19" xfId="1" applyFont="1" applyFill="1" applyBorder="1" applyAlignment="1" applyProtection="1">
      <alignment horizontal="center" vertical="center" wrapText="1"/>
      <protection locked="0"/>
    </xf>
    <xf numFmtId="0" fontId="6" fillId="2" borderId="29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36" xfId="1" applyFont="1" applyFill="1" applyBorder="1" applyAlignment="1" applyProtection="1">
      <alignment horizontal="center" vertical="center" wrapText="1"/>
      <protection locked="0"/>
    </xf>
    <xf numFmtId="0" fontId="6" fillId="2" borderId="20" xfId="1" applyFont="1" applyFill="1" applyBorder="1" applyAlignment="1" applyProtection="1">
      <alignment horizontal="center" vertical="center" wrapText="1"/>
      <protection locked="0"/>
    </xf>
    <xf numFmtId="0" fontId="6" fillId="2" borderId="38" xfId="1" applyFont="1" applyFill="1" applyBorder="1" applyAlignment="1" applyProtection="1">
      <alignment horizontal="center" vertical="center" wrapText="1"/>
      <protection locked="0"/>
    </xf>
    <xf numFmtId="0" fontId="6" fillId="2" borderId="21" xfId="1" applyFont="1" applyFill="1" applyBorder="1" applyAlignment="1" applyProtection="1">
      <alignment horizontal="center" vertical="center" wrapText="1"/>
      <protection locked="0"/>
    </xf>
    <xf numFmtId="0" fontId="6" fillId="2" borderId="7" xfId="1" applyFont="1" applyFill="1" applyBorder="1" applyAlignment="1" applyProtection="1">
      <alignment horizontal="center" vertical="center"/>
      <protection locked="0"/>
    </xf>
    <xf numFmtId="0" fontId="6" fillId="2" borderId="10" xfId="1" applyFont="1" applyFill="1" applyBorder="1" applyAlignment="1" applyProtection="1">
      <alignment horizontal="center" vertical="center"/>
      <protection locked="0"/>
    </xf>
    <xf numFmtId="0" fontId="6" fillId="2" borderId="44" xfId="1" applyFont="1" applyFill="1" applyBorder="1" applyAlignment="1" applyProtection="1">
      <alignment horizontal="center" vertical="center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45" xfId="1" applyFont="1" applyFill="1" applyBorder="1" applyAlignment="1" applyProtection="1">
      <alignment horizontal="center" vertical="center" wrapText="1"/>
      <protection locked="0"/>
    </xf>
    <xf numFmtId="0" fontId="34" fillId="2" borderId="34" xfId="1" applyFont="1" applyFill="1" applyBorder="1" applyAlignment="1" applyProtection="1">
      <alignment horizontal="left" vertical="top" wrapText="1"/>
      <protection locked="0"/>
    </xf>
    <xf numFmtId="0" fontId="6" fillId="2" borderId="47" xfId="1" applyFont="1" applyFill="1" applyBorder="1" applyAlignment="1" applyProtection="1">
      <alignment horizontal="center" vertical="center" wrapText="1"/>
      <protection locked="0"/>
    </xf>
    <xf numFmtId="0" fontId="6" fillId="2" borderId="48" xfId="1" applyFont="1" applyFill="1" applyBorder="1" applyAlignment="1" applyProtection="1">
      <alignment horizontal="center" vertical="center" wrapText="1"/>
      <protection locked="0"/>
    </xf>
    <xf numFmtId="0" fontId="29" fillId="2" borderId="22" xfId="1" applyFont="1" applyFill="1" applyBorder="1" applyAlignment="1" applyProtection="1">
      <alignment horizontal="left" vertical="top" wrapText="1"/>
      <protection locked="0"/>
    </xf>
    <xf numFmtId="0" fontId="29" fillId="2" borderId="23" xfId="1" applyFont="1" applyFill="1" applyBorder="1" applyAlignment="1" applyProtection="1">
      <alignment horizontal="left" vertical="top" wrapText="1"/>
      <protection locked="0"/>
    </xf>
    <xf numFmtId="0" fontId="29" fillId="2" borderId="43" xfId="1" applyFont="1" applyFill="1" applyBorder="1" applyAlignment="1" applyProtection="1">
      <alignment horizontal="left" vertical="top" wrapText="1"/>
      <protection locked="0"/>
    </xf>
    <xf numFmtId="0" fontId="12" fillId="2" borderId="12" xfId="0" applyFont="1" applyFill="1" applyBorder="1" applyAlignment="1" applyProtection="1">
      <alignment horizontal="left" vertical="center" wrapText="1"/>
      <protection locked="0"/>
    </xf>
    <xf numFmtId="0" fontId="12" fillId="2" borderId="13" xfId="0" applyFont="1" applyFill="1" applyBorder="1" applyAlignment="1" applyProtection="1">
      <alignment horizontal="left" vertical="center" wrapText="1"/>
      <protection locked="0"/>
    </xf>
    <xf numFmtId="0" fontId="16" fillId="2" borderId="16" xfId="0" applyFont="1" applyFill="1" applyBorder="1" applyAlignment="1" applyProtection="1">
      <alignment horizontal="left" vertical="center"/>
      <protection locked="0"/>
    </xf>
    <xf numFmtId="0" fontId="16" fillId="2" borderId="26" xfId="0" applyFont="1" applyFill="1" applyBorder="1" applyAlignment="1" applyProtection="1">
      <alignment horizontal="left" vertical="center"/>
      <protection locked="0"/>
    </xf>
    <xf numFmtId="0" fontId="16" fillId="2" borderId="40" xfId="0" applyFont="1" applyFill="1" applyBorder="1" applyAlignment="1" applyProtection="1">
      <alignment horizontal="left" vertical="center"/>
      <protection locked="0"/>
    </xf>
    <xf numFmtId="0" fontId="12" fillId="2" borderId="27" xfId="0" applyFont="1" applyFill="1" applyBorder="1" applyAlignment="1" applyProtection="1">
      <alignment horizontal="left" vertical="center" wrapText="1"/>
      <protection locked="0"/>
    </xf>
    <xf numFmtId="0" fontId="12" fillId="2" borderId="28" xfId="0" applyFont="1" applyFill="1" applyBorder="1" applyAlignment="1" applyProtection="1">
      <alignment horizontal="left" vertical="center" wrapText="1"/>
      <protection locked="0"/>
    </xf>
    <xf numFmtId="0" fontId="26" fillId="2" borderId="37" xfId="0" applyFont="1" applyFill="1" applyBorder="1" applyAlignment="1" applyProtection="1">
      <alignment horizontal="left" vertical="center"/>
      <protection locked="0"/>
    </xf>
    <xf numFmtId="0" fontId="26" fillId="2" borderId="38" xfId="0" applyFont="1" applyFill="1" applyBorder="1" applyAlignment="1" applyProtection="1">
      <alignment horizontal="left" vertical="center"/>
      <protection locked="0"/>
    </xf>
    <xf numFmtId="0" fontId="26" fillId="2" borderId="21" xfId="0" applyFont="1" applyFill="1" applyBorder="1" applyAlignment="1" applyProtection="1">
      <alignment horizontal="left" vertical="center"/>
      <protection locked="0"/>
    </xf>
    <xf numFmtId="0" fontId="21" fillId="2" borderId="25" xfId="0" applyFont="1" applyFill="1" applyBorder="1" applyAlignment="1" applyProtection="1">
      <alignment horizontal="left" vertical="center"/>
      <protection locked="0"/>
    </xf>
    <xf numFmtId="0" fontId="21" fillId="2" borderId="26" xfId="0" applyFont="1" applyFill="1" applyBorder="1" applyAlignment="1" applyProtection="1">
      <alignment horizontal="left" vertical="center"/>
      <protection locked="0"/>
    </xf>
    <xf numFmtId="0" fontId="21" fillId="2" borderId="39" xfId="0" applyFont="1" applyFill="1" applyBorder="1" applyAlignment="1" applyProtection="1">
      <alignment horizontal="left" vertical="center"/>
      <protection locked="0"/>
    </xf>
    <xf numFmtId="20" fontId="22" fillId="2" borderId="13" xfId="0" applyNumberFormat="1" applyFont="1" applyFill="1" applyBorder="1" applyAlignment="1" applyProtection="1">
      <alignment horizontal="left" vertical="center"/>
      <protection locked="0"/>
    </xf>
    <xf numFmtId="20" fontId="22" fillId="2" borderId="16" xfId="0" applyNumberFormat="1" applyFont="1" applyFill="1" applyBorder="1" applyAlignment="1" applyProtection="1">
      <alignment horizontal="left" vertical="center"/>
      <protection locked="0"/>
    </xf>
    <xf numFmtId="20" fontId="22" fillId="2" borderId="14" xfId="0" applyNumberFormat="1" applyFont="1" applyFill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left" vertical="center"/>
      <protection locked="0"/>
    </xf>
    <xf numFmtId="0" fontId="12" fillId="2" borderId="8" xfId="0" applyFont="1" applyFill="1" applyBorder="1" applyAlignment="1" applyProtection="1">
      <alignment horizontal="left" vertical="center"/>
      <protection locked="0"/>
    </xf>
    <xf numFmtId="0" fontId="12" fillId="2" borderId="33" xfId="0" applyFont="1" applyFill="1" applyBorder="1" applyAlignment="1" applyProtection="1">
      <alignment horizontal="left" vertical="center" wrapText="1"/>
      <protection locked="0"/>
    </xf>
    <xf numFmtId="0" fontId="12" fillId="2" borderId="31" xfId="0" applyFont="1" applyFill="1" applyBorder="1" applyAlignment="1" applyProtection="1">
      <alignment horizontal="left" vertical="center" wrapText="1"/>
      <protection locked="0"/>
    </xf>
    <xf numFmtId="0" fontId="12" fillId="2" borderId="32" xfId="0" applyFont="1" applyFill="1" applyBorder="1" applyAlignment="1" applyProtection="1">
      <alignment horizontal="left" vertical="center" wrapText="1"/>
      <protection locked="0"/>
    </xf>
    <xf numFmtId="0" fontId="21" fillId="2" borderId="34" xfId="0" applyFont="1" applyFill="1" applyBorder="1" applyAlignment="1" applyProtection="1">
      <alignment horizontal="left" vertical="center"/>
      <protection locked="0"/>
    </xf>
    <xf numFmtId="0" fontId="21" fillId="2" borderId="1" xfId="0" applyFont="1" applyFill="1" applyBorder="1" applyAlignment="1" applyProtection="1">
      <alignment horizontal="left" vertical="center"/>
      <protection locked="0"/>
    </xf>
    <xf numFmtId="0" fontId="21" fillId="2" borderId="5" xfId="0" applyFont="1" applyFill="1" applyBorder="1" applyAlignment="1" applyProtection="1">
      <alignment horizontal="left" vertical="center"/>
      <protection locked="0"/>
    </xf>
    <xf numFmtId="20" fontId="22" fillId="2" borderId="3" xfId="0" applyNumberFormat="1" applyFont="1" applyFill="1" applyBorder="1" applyAlignment="1" applyProtection="1">
      <alignment horizontal="left" vertical="center"/>
      <protection locked="0"/>
    </xf>
    <xf numFmtId="20" fontId="22" fillId="2" borderId="2" xfId="0" applyNumberFormat="1" applyFont="1" applyFill="1" applyBorder="1" applyAlignment="1" applyProtection="1">
      <alignment horizontal="left" vertical="center"/>
      <protection locked="0"/>
    </xf>
    <xf numFmtId="20" fontId="22" fillId="2" borderId="11" xfId="0" applyNumberFormat="1" applyFont="1" applyFill="1" applyBorder="1" applyAlignment="1" applyProtection="1">
      <alignment horizontal="left" vertical="center"/>
      <protection locked="0"/>
    </xf>
    <xf numFmtId="0" fontId="16" fillId="2" borderId="25" xfId="1" applyFont="1" applyFill="1" applyBorder="1" applyAlignment="1" applyProtection="1">
      <alignment horizontal="left" vertical="top"/>
      <protection locked="0"/>
    </xf>
    <xf numFmtId="0" fontId="16" fillId="2" borderId="26" xfId="1" applyFont="1" applyFill="1" applyBorder="1" applyAlignment="1" applyProtection="1">
      <alignment horizontal="left" vertical="top"/>
      <protection locked="0"/>
    </xf>
    <xf numFmtId="0" fontId="28" fillId="2" borderId="13" xfId="1" applyFont="1" applyFill="1" applyBorder="1" applyAlignment="1" applyProtection="1">
      <alignment horizontal="left" vertical="top"/>
      <protection locked="0"/>
    </xf>
    <xf numFmtId="0" fontId="2" fillId="2" borderId="38" xfId="1" applyFont="1" applyFill="1" applyBorder="1" applyAlignment="1" applyProtection="1">
      <alignment horizontal="left" vertical="top"/>
      <protection locked="0"/>
    </xf>
    <xf numFmtId="0" fontId="2" fillId="2" borderId="21" xfId="1" applyFont="1" applyFill="1" applyBorder="1" applyAlignment="1" applyProtection="1">
      <alignment horizontal="left" vertical="top"/>
      <protection locked="0"/>
    </xf>
    <xf numFmtId="0" fontId="1" fillId="2" borderId="34" xfId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alignment horizontal="left" vertical="top" wrapText="1"/>
      <protection locked="0"/>
    </xf>
    <xf numFmtId="0" fontId="2" fillId="2" borderId="34" xfId="1" applyFont="1" applyFill="1" applyBorder="1" applyAlignment="1" applyProtection="1">
      <alignment horizontal="left" vertical="top" wrapText="1"/>
      <protection locked="0"/>
    </xf>
    <xf numFmtId="0" fontId="2" fillId="2" borderId="25" xfId="1" applyFont="1" applyFill="1" applyBorder="1" applyAlignment="1" applyProtection="1">
      <alignment horizontal="left" vertical="top" wrapText="1"/>
      <protection locked="0"/>
    </xf>
    <xf numFmtId="0" fontId="2" fillId="2" borderId="26" xfId="1" applyFont="1" applyFill="1" applyBorder="1" applyAlignment="1" applyProtection="1">
      <alignment horizontal="left" vertical="top" wrapText="1"/>
      <protection locked="0"/>
    </xf>
    <xf numFmtId="0" fontId="16" fillId="2" borderId="7" xfId="1" applyFont="1" applyFill="1" applyBorder="1" applyAlignment="1" applyProtection="1">
      <alignment horizontal="left" vertical="top" wrapText="1"/>
      <protection locked="0"/>
    </xf>
    <xf numFmtId="0" fontId="16" fillId="2" borderId="8" xfId="1" applyFont="1" applyFill="1" applyBorder="1" applyAlignment="1" applyProtection="1">
      <alignment horizontal="left" vertical="top" wrapText="1"/>
      <protection locked="0"/>
    </xf>
    <xf numFmtId="0" fontId="16" fillId="2" borderId="42" xfId="1" applyFont="1" applyFill="1" applyBorder="1" applyAlignment="1" applyProtection="1">
      <alignment horizontal="left" vertical="top" wrapText="1"/>
      <protection locked="0"/>
    </xf>
    <xf numFmtId="0" fontId="2" fillId="2" borderId="24" xfId="1" applyFont="1" applyFill="1" applyBorder="1" applyAlignment="1" applyProtection="1">
      <alignment horizontal="left" vertical="top"/>
      <protection locked="0"/>
    </xf>
    <xf numFmtId="0" fontId="2" fillId="2" borderId="8" xfId="1" applyFont="1" applyFill="1" applyBorder="1" applyAlignment="1" applyProtection="1">
      <alignment horizontal="left" vertical="top"/>
      <protection locked="0"/>
    </xf>
    <xf numFmtId="0" fontId="2" fillId="2" borderId="15" xfId="1" applyFont="1" applyFill="1" applyBorder="1" applyAlignment="1" applyProtection="1">
      <alignment horizontal="left" vertical="top"/>
      <protection locked="0"/>
    </xf>
    <xf numFmtId="0" fontId="2" fillId="2" borderId="30" xfId="1" applyFont="1" applyFill="1" applyBorder="1" applyAlignment="1" applyProtection="1">
      <alignment horizontal="left" vertical="top"/>
      <protection locked="0"/>
    </xf>
    <xf numFmtId="0" fontId="2" fillId="2" borderId="46" xfId="1" applyFont="1" applyFill="1" applyBorder="1" applyAlignment="1" applyProtection="1">
      <alignment horizontal="left" vertical="top"/>
      <protection locked="0"/>
    </xf>
    <xf numFmtId="0" fontId="7" fillId="2" borderId="34" xfId="1" applyFont="1" applyFill="1" applyBorder="1" applyAlignment="1" applyProtection="1">
      <alignment horizontal="left" vertical="top" wrapText="1"/>
      <protection locked="0"/>
    </xf>
    <xf numFmtId="0" fontId="7" fillId="2" borderId="1" xfId="1" applyFont="1" applyFill="1" applyBorder="1" applyAlignment="1" applyProtection="1">
      <alignment horizontal="left" vertical="top" wrapText="1"/>
      <protection locked="0"/>
    </xf>
    <xf numFmtId="0" fontId="6" fillId="2" borderId="47" xfId="1" applyFont="1" applyFill="1" applyBorder="1" applyAlignment="1" applyProtection="1">
      <alignment horizontal="center" vertical="top" wrapText="1"/>
      <protection locked="0"/>
    </xf>
    <xf numFmtId="0" fontId="6" fillId="2" borderId="48" xfId="1" applyFont="1" applyFill="1" applyBorder="1" applyAlignment="1" applyProtection="1">
      <alignment horizontal="center" vertical="top" wrapText="1"/>
      <protection locked="0"/>
    </xf>
    <xf numFmtId="0" fontId="6" fillId="2" borderId="19" xfId="1" applyFont="1" applyFill="1" applyBorder="1" applyAlignment="1" applyProtection="1">
      <alignment horizontal="center" vertical="top" wrapText="1"/>
      <protection locked="0"/>
    </xf>
    <xf numFmtId="0" fontId="6" fillId="2" borderId="36" xfId="1" applyFont="1" applyFill="1" applyBorder="1" applyAlignment="1" applyProtection="1">
      <alignment horizontal="center" vertical="top" wrapText="1"/>
      <protection locked="0"/>
    </xf>
    <xf numFmtId="0" fontId="1" fillId="2" borderId="22" xfId="1" applyFont="1" applyFill="1" applyBorder="1" applyAlignment="1" applyProtection="1">
      <alignment horizontal="left" vertical="top" wrapText="1"/>
      <protection locked="0"/>
    </xf>
    <xf numFmtId="0" fontId="2" fillId="2" borderId="23" xfId="1" applyFont="1" applyFill="1" applyBorder="1" applyAlignment="1" applyProtection="1">
      <alignment horizontal="left" vertical="top" wrapText="1"/>
      <protection locked="0"/>
    </xf>
    <xf numFmtId="0" fontId="2" fillId="2" borderId="43" xfId="1" applyFont="1" applyFill="1" applyBorder="1" applyAlignment="1" applyProtection="1">
      <alignment horizontal="left" vertical="top" wrapText="1"/>
      <protection locked="0"/>
    </xf>
    <xf numFmtId="0" fontId="2" fillId="2" borderId="41" xfId="1" applyFont="1" applyFill="1" applyBorder="1" applyAlignment="1" applyProtection="1">
      <alignment horizontal="left" vertical="top" wrapText="1"/>
      <protection locked="0"/>
    </xf>
    <xf numFmtId="0" fontId="7" fillId="2" borderId="41" xfId="1" applyFont="1" applyFill="1" applyBorder="1" applyAlignment="1" applyProtection="1">
      <alignment horizontal="left" vertical="top" wrapText="1"/>
      <protection locked="0"/>
    </xf>
    <xf numFmtId="0" fontId="27" fillId="2" borderId="50" xfId="0" applyFont="1" applyFill="1" applyBorder="1" applyAlignment="1" applyProtection="1">
      <alignment horizontal="center" vertical="top"/>
      <protection locked="0"/>
    </xf>
    <xf numFmtId="0" fontId="27" fillId="2" borderId="51" xfId="0" applyFont="1" applyFill="1" applyBorder="1" applyAlignment="1" applyProtection="1">
      <alignment horizontal="center" vertical="top"/>
      <protection locked="0"/>
    </xf>
    <xf numFmtId="0" fontId="6" fillId="2" borderId="7" xfId="1" applyFont="1" applyFill="1" applyBorder="1" applyAlignment="1" applyProtection="1">
      <alignment horizontal="left" vertical="top"/>
      <protection locked="0"/>
    </xf>
    <xf numFmtId="0" fontId="6" fillId="2" borderId="8" xfId="1" applyFont="1" applyFill="1" applyBorder="1" applyAlignment="1" applyProtection="1">
      <alignment horizontal="left" vertical="top"/>
      <protection locked="0"/>
    </xf>
    <xf numFmtId="0" fontId="6" fillId="2" borderId="10" xfId="1" applyFont="1" applyFill="1" applyBorder="1" applyAlignment="1" applyProtection="1">
      <alignment horizontal="left" vertical="top"/>
      <protection locked="0"/>
    </xf>
    <xf numFmtId="0" fontId="6" fillId="2" borderId="3" xfId="1" applyFont="1" applyFill="1" applyBorder="1" applyAlignment="1" applyProtection="1">
      <alignment horizontal="left" vertical="top"/>
      <protection locked="0"/>
    </xf>
    <xf numFmtId="0" fontId="6" fillId="2" borderId="12" xfId="1" applyFont="1" applyFill="1" applyBorder="1" applyAlignment="1" applyProtection="1">
      <alignment horizontal="left" vertical="top"/>
      <protection locked="0"/>
    </xf>
    <xf numFmtId="0" fontId="6" fillId="2" borderId="13" xfId="1" applyFont="1" applyFill="1" applyBorder="1" applyAlignment="1" applyProtection="1">
      <alignment horizontal="left" vertical="top"/>
      <protection locked="0"/>
    </xf>
    <xf numFmtId="0" fontId="6" fillId="2" borderId="24" xfId="1" applyFont="1" applyFill="1" applyBorder="1" applyAlignment="1" applyProtection="1">
      <alignment horizontal="left" vertical="top" wrapText="1"/>
      <protection locked="0"/>
    </xf>
    <xf numFmtId="0" fontId="6" fillId="2" borderId="5" xfId="1" applyFont="1" applyFill="1" applyBorder="1" applyAlignment="1" applyProtection="1">
      <alignment horizontal="left" vertical="top" wrapText="1"/>
      <protection locked="0"/>
    </xf>
    <xf numFmtId="0" fontId="6" fillId="2" borderId="39" xfId="1" applyFont="1" applyFill="1" applyBorder="1" applyAlignment="1" applyProtection="1">
      <alignment horizontal="left" vertical="top" wrapText="1"/>
      <protection locked="0"/>
    </xf>
    <xf numFmtId="0" fontId="6" fillId="2" borderId="8" xfId="1" applyFont="1" applyFill="1" applyBorder="1" applyAlignment="1" applyProtection="1">
      <alignment horizontal="left" vertical="top" wrapText="1"/>
      <protection locked="0"/>
    </xf>
    <xf numFmtId="0" fontId="6" fillId="2" borderId="3" xfId="1" applyFont="1" applyFill="1" applyBorder="1" applyAlignment="1" applyProtection="1">
      <alignment horizontal="left" vertical="top" wrapText="1"/>
      <protection locked="0"/>
    </xf>
    <xf numFmtId="0" fontId="6" fillId="2" borderId="13" xfId="1" applyFont="1" applyFill="1" applyBorder="1" applyAlignment="1" applyProtection="1">
      <alignment horizontal="left" vertical="top" wrapText="1"/>
      <protection locked="0"/>
    </xf>
    <xf numFmtId="0" fontId="6" fillId="2" borderId="9" xfId="1" applyFont="1" applyFill="1" applyBorder="1" applyAlignment="1" applyProtection="1">
      <alignment horizontal="left" vertical="top" wrapText="1"/>
      <protection locked="0"/>
    </xf>
    <xf numFmtId="0" fontId="6" fillId="2" borderId="11" xfId="1" applyFont="1" applyFill="1" applyBorder="1" applyAlignment="1" applyProtection="1">
      <alignment horizontal="left" vertical="top" wrapText="1"/>
      <protection locked="0"/>
    </xf>
    <xf numFmtId="0" fontId="6" fillId="2" borderId="14" xfId="1" applyFont="1" applyFill="1" applyBorder="1" applyAlignment="1" applyProtection="1">
      <alignment horizontal="left" vertical="top" wrapText="1"/>
      <protection locked="0"/>
    </xf>
    <xf numFmtId="0" fontId="6" fillId="2" borderId="18" xfId="1" applyFont="1" applyFill="1" applyBorder="1" applyAlignment="1" applyProtection="1">
      <alignment horizontal="left" vertical="top" wrapText="1"/>
      <protection locked="0"/>
    </xf>
    <xf numFmtId="0" fontId="6" fillId="2" borderId="35" xfId="1" applyFont="1" applyFill="1" applyBorder="1" applyAlignment="1" applyProtection="1">
      <alignment horizontal="left" vertical="top" wrapText="1"/>
      <protection locked="0"/>
    </xf>
    <xf numFmtId="0" fontId="6" fillId="2" borderId="19" xfId="1" applyFont="1" applyFill="1" applyBorder="1" applyAlignment="1" applyProtection="1">
      <alignment horizontal="left" vertical="top" wrapText="1"/>
      <protection locked="0"/>
    </xf>
    <xf numFmtId="0" fontId="6" fillId="2" borderId="29" xfId="1" applyFont="1" applyFill="1" applyBorder="1" applyAlignment="1" applyProtection="1">
      <alignment horizontal="left" vertical="top" wrapText="1"/>
      <protection locked="0"/>
    </xf>
    <xf numFmtId="0" fontId="6" fillId="2" borderId="0" xfId="1" applyFont="1" applyFill="1" applyBorder="1" applyAlignment="1" applyProtection="1">
      <alignment horizontal="left" vertical="top" wrapText="1"/>
      <protection locked="0"/>
    </xf>
    <xf numFmtId="0" fontId="6" fillId="2" borderId="36" xfId="1" applyFont="1" applyFill="1" applyBorder="1" applyAlignment="1" applyProtection="1">
      <alignment horizontal="left" vertical="top" wrapText="1"/>
      <protection locked="0"/>
    </xf>
    <xf numFmtId="0" fontId="6" fillId="2" borderId="20" xfId="1" applyFont="1" applyFill="1" applyBorder="1" applyAlignment="1" applyProtection="1">
      <alignment horizontal="left" vertical="top" wrapText="1"/>
      <protection locked="0"/>
    </xf>
    <xf numFmtId="0" fontId="6" fillId="2" borderId="38" xfId="1" applyFont="1" applyFill="1" applyBorder="1" applyAlignment="1" applyProtection="1">
      <alignment horizontal="left" vertical="top" wrapText="1"/>
      <protection locked="0"/>
    </xf>
    <xf numFmtId="0" fontId="6" fillId="2" borderId="21" xfId="1" applyFont="1" applyFill="1" applyBorder="1" applyAlignment="1" applyProtection="1">
      <alignment horizontal="left" vertical="top" wrapText="1"/>
      <protection locked="0"/>
    </xf>
    <xf numFmtId="0" fontId="16" fillId="0" borderId="49" xfId="0" applyFont="1" applyFill="1" applyBorder="1" applyAlignment="1" applyProtection="1">
      <alignment horizontal="center" vertical="top" wrapText="1"/>
      <protection locked="0"/>
    </xf>
    <xf numFmtId="0" fontId="16" fillId="0" borderId="50" xfId="0" applyFont="1" applyFill="1" applyBorder="1" applyAlignment="1" applyProtection="1">
      <alignment horizontal="center" vertical="top" wrapText="1"/>
      <protection locked="0"/>
    </xf>
    <xf numFmtId="0" fontId="27" fillId="0" borderId="50" xfId="0" applyFont="1" applyFill="1" applyBorder="1" applyAlignment="1" applyProtection="1">
      <alignment horizontal="center" vertical="top"/>
      <protection locked="0"/>
    </xf>
    <xf numFmtId="0" fontId="27" fillId="0" borderId="51" xfId="0" applyFont="1" applyFill="1" applyBorder="1" applyAlignment="1" applyProtection="1">
      <alignment horizontal="center" vertical="top"/>
      <protection locked="0"/>
    </xf>
    <xf numFmtId="0" fontId="16" fillId="0" borderId="49" xfId="1" applyFont="1" applyFill="1" applyBorder="1" applyAlignment="1" applyProtection="1">
      <alignment horizontal="center" vertical="top"/>
      <protection locked="0"/>
    </xf>
    <xf numFmtId="0" fontId="16" fillId="0" borderId="50" xfId="1" applyFont="1" applyFill="1" applyBorder="1" applyAlignment="1" applyProtection="1">
      <alignment horizontal="center" vertical="top"/>
      <protection locked="0"/>
    </xf>
    <xf numFmtId="0" fontId="16" fillId="2" borderId="10" xfId="0" applyFont="1" applyFill="1" applyBorder="1" applyAlignment="1" applyProtection="1">
      <alignment horizontal="left" vertical="top" wrapText="1"/>
      <protection locked="0"/>
    </xf>
    <xf numFmtId="0" fontId="16" fillId="2" borderId="3" xfId="0" applyFont="1" applyFill="1" applyBorder="1" applyAlignment="1" applyProtection="1">
      <alignment horizontal="left" vertical="top" wrapText="1"/>
      <protection locked="0"/>
    </xf>
    <xf numFmtId="0" fontId="16" fillId="2" borderId="3" xfId="0" applyFont="1" applyFill="1" applyBorder="1" applyAlignment="1" applyProtection="1">
      <alignment horizontal="left" vertical="top"/>
      <protection locked="0"/>
    </xf>
    <xf numFmtId="0" fontId="16" fillId="2" borderId="2" xfId="0" applyFont="1" applyFill="1" applyBorder="1" applyAlignment="1" applyProtection="1">
      <alignment horizontal="left" vertical="top"/>
      <protection locked="0"/>
    </xf>
    <xf numFmtId="0" fontId="16" fillId="2" borderId="11" xfId="0" applyFont="1" applyFill="1" applyBorder="1" applyAlignment="1" applyProtection="1">
      <alignment horizontal="left" vertical="top"/>
      <protection locked="0"/>
    </xf>
    <xf numFmtId="0" fontId="16" fillId="2" borderId="44" xfId="0" applyFont="1" applyFill="1" applyBorder="1" applyAlignment="1" applyProtection="1">
      <alignment horizontal="left" vertical="top"/>
      <protection locked="0"/>
    </xf>
    <xf numFmtId="0" fontId="16" fillId="2" borderId="6" xfId="0" applyFont="1" applyFill="1" applyBorder="1" applyAlignment="1" applyProtection="1">
      <alignment horizontal="left" vertical="top"/>
      <protection locked="0"/>
    </xf>
    <xf numFmtId="0" fontId="16" fillId="2" borderId="17" xfId="0" applyFont="1" applyFill="1" applyBorder="1" applyAlignment="1" applyProtection="1">
      <alignment horizontal="left" vertical="top"/>
      <protection locked="0"/>
    </xf>
    <xf numFmtId="0" fontId="16" fillId="2" borderId="45" xfId="0" applyFont="1" applyFill="1" applyBorder="1" applyAlignment="1" applyProtection="1">
      <alignment horizontal="left" vertical="top"/>
      <protection locked="0"/>
    </xf>
  </cellXfs>
  <cellStyles count="2">
    <cellStyle name="Normálne" xfId="0" builtinId="0"/>
    <cellStyle name="Normálne 2" xfId="1"/>
  </cellStyles>
  <dxfs count="10">
    <dxf>
      <font>
        <color theme="1"/>
      </font>
      <fill>
        <patternFill>
          <bgColor rgb="FFFF0000"/>
        </patternFill>
      </fill>
    </dxf>
    <dxf>
      <font>
        <b/>
        <i val="0"/>
        <strike val="0"/>
        <condense val="0"/>
        <extend val="0"/>
        <color auto="1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  <color auto="1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  <color auto="1"/>
      </font>
    </dxf>
    <dxf>
      <font>
        <b/>
        <i val="0"/>
        <strike val="0"/>
        <condense val="0"/>
        <extend val="0"/>
      </font>
    </dxf>
    <dxf>
      <font>
        <color theme="1"/>
      </font>
      <fill>
        <patternFill>
          <bgColor rgb="FFFF0000"/>
        </patternFill>
      </fill>
    </dxf>
    <dxf>
      <font>
        <b/>
        <i val="0"/>
        <strike val="0"/>
        <condense val="0"/>
        <extend val="0"/>
        <color auto="1"/>
      </font>
    </dxf>
    <dxf>
      <font>
        <b/>
        <i val="0"/>
        <strike val="0"/>
        <condense val="0"/>
        <extend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212912</xdr:colOff>
      <xdr:row>0</xdr:row>
      <xdr:rowOff>112059</xdr:rowOff>
    </xdr:from>
    <xdr:to>
      <xdr:col>12</xdr:col>
      <xdr:colOff>459768</xdr:colOff>
      <xdr:row>0</xdr:row>
      <xdr:rowOff>688004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147" y="112059"/>
          <a:ext cx="5759450" cy="5759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212912</xdr:colOff>
      <xdr:row>0</xdr:row>
      <xdr:rowOff>112059</xdr:rowOff>
    </xdr:from>
    <xdr:to>
      <xdr:col>13</xdr:col>
      <xdr:colOff>403038</xdr:colOff>
      <xdr:row>0</xdr:row>
      <xdr:rowOff>688004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112" y="112059"/>
          <a:ext cx="5762251" cy="5759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rbakova/AppData/Local/Microsoft/Windows/INetCache/Content.Outlook/9ZMWPDOM/PRACOVNE%20VYKAZY/Pr&#237;loha%2011_Pracovn&#253;%20v&#253;kaz_s%20postup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p vypracovania"/>
      <sheetName val="PV 0419"/>
      <sheetName val="PV 0619"/>
      <sheetName val="Hárok1"/>
      <sheetName val="PV 0519 "/>
    </sheetNames>
    <sheetDataSet>
      <sheetData sheetId="0" refreshError="1"/>
      <sheetData sheetId="1">
        <row r="280">
          <cell r="A280" t="str">
            <v>x</v>
          </cell>
        </row>
        <row r="282">
          <cell r="A282" t="str">
            <v>VYBRAŤ</v>
          </cell>
        </row>
        <row r="283">
          <cell r="A283" t="str">
            <v>pracovná zmluva</v>
          </cell>
        </row>
        <row r="284">
          <cell r="A284" t="str">
            <v>štátnozamestnanecký pomer</v>
          </cell>
        </row>
        <row r="285">
          <cell r="A285" t="str">
            <v>dohoda o vykonaní práce</v>
          </cell>
        </row>
        <row r="286">
          <cell r="A286" t="str">
            <v>dohoda o pracovnej činnosti</v>
          </cell>
        </row>
        <row r="287">
          <cell r="A287" t="str">
            <v>dohoda o brigádnickej práci študenta</v>
          </cell>
        </row>
        <row r="288">
          <cell r="A288" t="str">
            <v>mandátna zmluva</v>
          </cell>
        </row>
        <row r="289">
          <cell r="A289" t="str">
            <v>iná bližšie nepomenovaná zmluva</v>
          </cell>
        </row>
        <row r="291">
          <cell r="A291" t="str">
            <v>VYBRAŤ</v>
          </cell>
        </row>
        <row r="292">
          <cell r="A292" t="str">
            <v>Január</v>
          </cell>
        </row>
        <row r="293">
          <cell r="A293" t="str">
            <v>Február</v>
          </cell>
        </row>
        <row r="294">
          <cell r="A294" t="str">
            <v>Marec</v>
          </cell>
        </row>
        <row r="295">
          <cell r="A295" t="str">
            <v>Apríl</v>
          </cell>
        </row>
        <row r="296">
          <cell r="A296" t="str">
            <v>Máj</v>
          </cell>
        </row>
        <row r="297">
          <cell r="A297" t="str">
            <v>Jún</v>
          </cell>
        </row>
        <row r="298">
          <cell r="A298" t="str">
            <v>Júl</v>
          </cell>
        </row>
        <row r="299">
          <cell r="A299" t="str">
            <v>August</v>
          </cell>
        </row>
        <row r="300">
          <cell r="A300" t="str">
            <v>September</v>
          </cell>
        </row>
        <row r="301">
          <cell r="A301" t="str">
            <v>Október</v>
          </cell>
        </row>
        <row r="302">
          <cell r="A302" t="str">
            <v>November</v>
          </cell>
        </row>
        <row r="303">
          <cell r="A303" t="str">
            <v>December</v>
          </cell>
        </row>
        <row r="305">
          <cell r="A305" t="str">
            <v>VYBRAŤ</v>
          </cell>
        </row>
        <row r="306">
          <cell r="A306">
            <v>2018</v>
          </cell>
        </row>
        <row r="307">
          <cell r="A307">
            <v>2019</v>
          </cell>
        </row>
        <row r="308">
          <cell r="A308">
            <v>2020</v>
          </cell>
        </row>
        <row r="309">
          <cell r="A309">
            <v>2021</v>
          </cell>
        </row>
        <row r="310">
          <cell r="A310">
            <v>2022</v>
          </cell>
        </row>
        <row r="311">
          <cell r="A311">
            <v>2023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56"/>
  <sheetViews>
    <sheetView tabSelected="1" view="pageBreakPreview" zoomScale="85" zoomScaleNormal="60" zoomScaleSheetLayoutView="85" workbookViewId="0">
      <selection activeCell="L5" sqref="L5:P5"/>
    </sheetView>
  </sheetViews>
  <sheetFormatPr defaultColWidth="110.7109375" defaultRowHeight="15" x14ac:dyDescent="0.25"/>
  <cols>
    <col min="1" max="1" width="4.42578125" style="84" customWidth="1"/>
    <col min="2" max="2" width="6.5703125" style="84" customWidth="1"/>
    <col min="3" max="5" width="10.28515625" style="84" customWidth="1"/>
    <col min="6" max="6" width="14.28515625" style="84" customWidth="1"/>
    <col min="7" max="7" width="7.7109375" style="50" customWidth="1"/>
    <col min="8" max="8" width="8" style="50" customWidth="1"/>
    <col min="9" max="9" width="7.7109375" style="50" customWidth="1"/>
    <col min="10" max="10" width="7.42578125" style="50" customWidth="1"/>
    <col min="11" max="12" width="8.42578125" style="50" customWidth="1"/>
    <col min="13" max="13" width="12.28515625" style="50" customWidth="1"/>
    <col min="14" max="14" width="10.140625" style="84" customWidth="1"/>
    <col min="15" max="15" width="10.7109375" style="84" customWidth="1"/>
    <col min="16" max="16" width="10.140625" style="84" customWidth="1"/>
    <col min="17" max="18" width="8" style="50" customWidth="1"/>
    <col min="19" max="19" width="9.5703125" style="50" customWidth="1"/>
    <col min="20" max="20" width="8.7109375" style="51" customWidth="1"/>
    <col min="21" max="21" width="8.7109375" style="50" customWidth="1"/>
    <col min="22" max="22" width="15.140625" style="50" customWidth="1"/>
    <col min="23" max="23" width="9.28515625" style="50" customWidth="1"/>
    <col min="24" max="262" width="7.7109375" style="50" customWidth="1"/>
    <col min="263" max="16384" width="110.7109375" style="50"/>
  </cols>
  <sheetData>
    <row r="1" spans="1:27" ht="66" customHeight="1" thickBot="1" x14ac:dyDescent="0.3">
      <c r="N1" s="97"/>
      <c r="P1" s="97" t="s">
        <v>133</v>
      </c>
    </row>
    <row r="2" spans="1:27" s="8" customFormat="1" ht="50.1" customHeight="1" x14ac:dyDescent="0.3">
      <c r="A2" s="154" t="s">
        <v>41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6"/>
      <c r="N2" s="156"/>
      <c r="O2" s="156"/>
      <c r="P2" s="157"/>
      <c r="Q2" s="2"/>
      <c r="R2" s="2"/>
      <c r="S2" s="3"/>
      <c r="T2" s="3"/>
      <c r="U2" s="3"/>
      <c r="V2" s="3"/>
      <c r="W2" s="3"/>
      <c r="X2" s="3"/>
      <c r="Y2" s="3"/>
      <c r="Z2" s="3"/>
      <c r="AA2" s="3"/>
    </row>
    <row r="3" spans="1:27" s="52" customFormat="1" ht="30" customHeight="1" x14ac:dyDescent="0.25">
      <c r="A3" s="150" t="s">
        <v>42</v>
      </c>
      <c r="B3" s="151"/>
      <c r="C3" s="151"/>
      <c r="D3" s="151"/>
      <c r="E3" s="151"/>
      <c r="F3" s="158"/>
      <c r="G3" s="158"/>
      <c r="H3" s="158"/>
      <c r="I3" s="158"/>
      <c r="J3" s="158"/>
      <c r="K3" s="158"/>
      <c r="L3" s="158"/>
      <c r="M3" s="159"/>
      <c r="N3" s="159"/>
      <c r="O3" s="159"/>
      <c r="P3" s="160"/>
      <c r="Q3" s="5"/>
      <c r="R3" s="5"/>
      <c r="S3" s="6"/>
      <c r="T3" s="6"/>
      <c r="U3" s="6"/>
      <c r="V3" s="6"/>
      <c r="W3" s="6"/>
      <c r="X3" s="6"/>
      <c r="Y3" s="6"/>
      <c r="Z3" s="8"/>
      <c r="AA3" s="8"/>
    </row>
    <row r="4" spans="1:27" s="52" customFormat="1" ht="30" customHeight="1" thickBot="1" x14ac:dyDescent="0.35">
      <c r="A4" s="152" t="s">
        <v>44</v>
      </c>
      <c r="B4" s="153"/>
      <c r="C4" s="153"/>
      <c r="D4" s="153"/>
      <c r="E4" s="153"/>
      <c r="F4" s="161"/>
      <c r="G4" s="161"/>
      <c r="H4" s="161"/>
      <c r="I4" s="161"/>
      <c r="J4" s="161"/>
      <c r="K4" s="161"/>
      <c r="L4" s="161"/>
      <c r="M4" s="162"/>
      <c r="N4" s="162"/>
      <c r="O4" s="162"/>
      <c r="P4" s="163"/>
      <c r="Q4" s="5"/>
      <c r="R4" s="5"/>
      <c r="S4" s="6"/>
      <c r="T4" s="6"/>
      <c r="U4" s="6"/>
      <c r="V4" s="6"/>
      <c r="W4" s="6"/>
      <c r="X4" s="6"/>
      <c r="Y4" s="6"/>
      <c r="Z4" s="3"/>
      <c r="AA4" s="3"/>
    </row>
    <row r="5" spans="1:27" s="52" customFormat="1" ht="36.950000000000003" customHeight="1" thickBot="1" x14ac:dyDescent="0.3">
      <c r="A5" s="132" t="s">
        <v>45</v>
      </c>
      <c r="B5" s="133"/>
      <c r="C5" s="134"/>
      <c r="D5" s="142" t="s">
        <v>36</v>
      </c>
      <c r="E5" s="143"/>
      <c r="F5" s="138" t="s">
        <v>34</v>
      </c>
      <c r="G5" s="139"/>
      <c r="H5" s="140" t="s">
        <v>4</v>
      </c>
      <c r="I5" s="141"/>
      <c r="J5" s="138" t="s">
        <v>96</v>
      </c>
      <c r="K5" s="139"/>
      <c r="L5" s="135">
        <v>2021</v>
      </c>
      <c r="M5" s="136"/>
      <c r="N5" s="136"/>
      <c r="O5" s="136"/>
      <c r="P5" s="137"/>
      <c r="Q5" s="7"/>
      <c r="R5" s="7"/>
      <c r="S5" s="6"/>
      <c r="T5" s="6"/>
      <c r="U5" s="6"/>
      <c r="V5" s="6"/>
      <c r="W5" s="6"/>
      <c r="X5" s="6"/>
      <c r="Y5" s="6"/>
      <c r="Z5" s="8"/>
      <c r="AA5" s="8"/>
    </row>
    <row r="6" spans="1:27" s="52" customFormat="1" ht="41.25" customHeight="1" thickBot="1" x14ac:dyDescent="0.3">
      <c r="A6" s="227" t="s">
        <v>114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9"/>
      <c r="N6" s="227" t="s">
        <v>116</v>
      </c>
      <c r="O6" s="228"/>
      <c r="P6" s="229"/>
      <c r="Q6" s="9"/>
      <c r="R6" s="9"/>
      <c r="S6" s="6"/>
      <c r="T6" s="6"/>
      <c r="U6" s="6"/>
      <c r="V6" s="6"/>
      <c r="W6" s="6"/>
      <c r="X6" s="6"/>
      <c r="Y6" s="6"/>
      <c r="Z6" s="8"/>
      <c r="AA6" s="8"/>
    </row>
    <row r="7" spans="1:27" s="8" customFormat="1" ht="15" customHeight="1" x14ac:dyDescent="0.25">
      <c r="A7" s="248" t="s">
        <v>33</v>
      </c>
      <c r="B7" s="236"/>
      <c r="C7" s="230" t="s">
        <v>38</v>
      </c>
      <c r="D7" s="236" t="s">
        <v>37</v>
      </c>
      <c r="E7" s="233" t="s">
        <v>39</v>
      </c>
      <c r="F7" s="251" t="s">
        <v>131</v>
      </c>
      <c r="G7" s="239" t="s">
        <v>101</v>
      </c>
      <c r="H7" s="240"/>
      <c r="I7" s="240"/>
      <c r="J7" s="240"/>
      <c r="K7" s="240"/>
      <c r="L7" s="240"/>
      <c r="M7" s="241"/>
      <c r="N7" s="255" t="s">
        <v>38</v>
      </c>
      <c r="O7" s="255" t="s">
        <v>39</v>
      </c>
      <c r="P7" s="241" t="s">
        <v>118</v>
      </c>
      <c r="Q7" s="10"/>
      <c r="R7" s="10"/>
      <c r="S7" s="6"/>
      <c r="T7" s="6"/>
      <c r="U7" s="6"/>
      <c r="V7" s="6"/>
      <c r="W7" s="6"/>
      <c r="X7" s="6"/>
      <c r="Y7" s="6"/>
    </row>
    <row r="8" spans="1:27" s="8" customFormat="1" ht="21" customHeight="1" x14ac:dyDescent="0.25">
      <c r="A8" s="249"/>
      <c r="B8" s="237"/>
      <c r="C8" s="231"/>
      <c r="D8" s="237"/>
      <c r="E8" s="234"/>
      <c r="F8" s="252"/>
      <c r="G8" s="242"/>
      <c r="H8" s="243"/>
      <c r="I8" s="243"/>
      <c r="J8" s="243"/>
      <c r="K8" s="243"/>
      <c r="L8" s="243"/>
      <c r="M8" s="244"/>
      <c r="N8" s="256"/>
      <c r="O8" s="256"/>
      <c r="P8" s="244"/>
      <c r="Q8" s="10"/>
      <c r="R8" s="10"/>
      <c r="S8" s="6"/>
      <c r="T8" s="6"/>
      <c r="U8" s="6"/>
      <c r="V8" s="6"/>
      <c r="W8" s="6"/>
      <c r="X8" s="6"/>
      <c r="Y8" s="6"/>
    </row>
    <row r="9" spans="1:27" s="8" customFormat="1" ht="42.75" customHeight="1" thickBot="1" x14ac:dyDescent="0.3">
      <c r="A9" s="250"/>
      <c r="B9" s="238"/>
      <c r="C9" s="232"/>
      <c r="D9" s="238"/>
      <c r="E9" s="235"/>
      <c r="F9" s="253"/>
      <c r="G9" s="245"/>
      <c r="H9" s="246"/>
      <c r="I9" s="246"/>
      <c r="J9" s="246"/>
      <c r="K9" s="246"/>
      <c r="L9" s="246"/>
      <c r="M9" s="247"/>
      <c r="N9" s="256"/>
      <c r="O9" s="256"/>
      <c r="P9" s="244"/>
      <c r="Q9" s="10"/>
      <c r="R9" s="10"/>
      <c r="S9" s="6"/>
      <c r="T9" s="6"/>
      <c r="U9" s="6"/>
      <c r="V9" s="6"/>
      <c r="W9" s="6"/>
      <c r="X9" s="6"/>
      <c r="Y9" s="6"/>
    </row>
    <row r="10" spans="1:27" s="8" customFormat="1" ht="15" customHeight="1" x14ac:dyDescent="0.25">
      <c r="A10" s="120">
        <v>1</v>
      </c>
      <c r="B10" s="121" t="str">
        <f>IF($E$82=1,"Po",IF($E$82=2,"Ut",IF($E$82=3,"St",IF($E$82=4,"Št",IF($E$82=5,"Pi",IF($E$82=6,"So",IF($E$82=7,"Ne","Nastala chyba")))))))</f>
        <v>Pi</v>
      </c>
      <c r="C10" s="122"/>
      <c r="D10" s="122"/>
      <c r="E10" s="122"/>
      <c r="F10" s="123">
        <f>E10-C10-D10</f>
        <v>0</v>
      </c>
      <c r="G10" s="257"/>
      <c r="H10" s="258"/>
      <c r="I10" s="258"/>
      <c r="J10" s="258"/>
      <c r="K10" s="258"/>
      <c r="L10" s="258"/>
      <c r="M10" s="259"/>
      <c r="N10" s="109"/>
      <c r="O10" s="116"/>
      <c r="P10" s="113" t="str">
        <f>IF(IF(OR(ISBLANK(C11),ISBLANK(E10)),"",1-O10+C11)&lt;0.5,"zle!","ok")</f>
        <v>ok</v>
      </c>
      <c r="Q10" s="18"/>
      <c r="R10" s="18"/>
      <c r="S10" s="19"/>
      <c r="T10" s="20"/>
      <c r="U10" s="6"/>
      <c r="V10" s="6"/>
      <c r="W10" s="6"/>
      <c r="X10" s="6"/>
      <c r="Y10" s="6"/>
    </row>
    <row r="11" spans="1:27" s="8" customFormat="1" ht="15" customHeight="1" x14ac:dyDescent="0.3">
      <c r="A11" s="89">
        <v>2</v>
      </c>
      <c r="B11" s="90" t="str">
        <f t="shared" ref="B11:B40" si="0">IF(A11="","",IF(B10="Po","Ut",IF(B10="Ut","St",IF(B10="St","Št",IF(B10="Št","Pi",IF(B10="Pi","So",IF(B10="So","Ne",IF(B10="Ne","Po",""))))))))</f>
        <v>So</v>
      </c>
      <c r="C11" s="91"/>
      <c r="D11" s="91"/>
      <c r="E11" s="91"/>
      <c r="F11" s="92">
        <f t="shared" ref="F11:F40" si="1">E11-C11-D11</f>
        <v>0</v>
      </c>
      <c r="G11" s="144"/>
      <c r="H11" s="145"/>
      <c r="I11" s="145"/>
      <c r="J11" s="145"/>
      <c r="K11" s="145"/>
      <c r="L11" s="145"/>
      <c r="M11" s="146"/>
      <c r="N11" s="110"/>
      <c r="O11" s="117"/>
      <c r="P11" s="114" t="str">
        <f t="shared" ref="P11:P40" si="2">IF(IF(OR(ISBLANK(C12),ISBLANK(E11)),"",1-O11+C12)&lt;0.5," zle!","ok")</f>
        <v>ok</v>
      </c>
      <c r="Q11" s="24"/>
      <c r="R11" s="24"/>
      <c r="S11" s="6"/>
      <c r="T11" s="25" t="str">
        <f>IF(IF(OR(ISBLANK(C11),ISBLANK(E10)),"",1-E10+C11)&lt;0.5,"zle!","ok")</f>
        <v>ok</v>
      </c>
      <c r="U11" s="6"/>
      <c r="V11" s="6"/>
      <c r="W11" s="6"/>
      <c r="X11" s="6"/>
      <c r="Y11" s="6"/>
      <c r="Z11" s="3"/>
      <c r="AA11" s="3"/>
    </row>
    <row r="12" spans="1:27" s="8" customFormat="1" ht="15" customHeight="1" x14ac:dyDescent="0.25">
      <c r="A12" s="89">
        <v>3</v>
      </c>
      <c r="B12" s="90" t="str">
        <f t="shared" si="0"/>
        <v>Ne</v>
      </c>
      <c r="C12" s="91"/>
      <c r="D12" s="91"/>
      <c r="E12" s="91"/>
      <c r="F12" s="92">
        <f t="shared" si="1"/>
        <v>0</v>
      </c>
      <c r="G12" s="129"/>
      <c r="H12" s="130"/>
      <c r="I12" s="130"/>
      <c r="J12" s="130"/>
      <c r="K12" s="130"/>
      <c r="L12" s="130"/>
      <c r="M12" s="131"/>
      <c r="N12" s="110"/>
      <c r="O12" s="117"/>
      <c r="P12" s="114" t="str">
        <f t="shared" si="2"/>
        <v>ok</v>
      </c>
      <c r="Q12" s="18"/>
      <c r="R12" s="18"/>
      <c r="S12" s="6"/>
      <c r="T12" s="25" t="str">
        <f t="shared" ref="T12:T40" si="3">IF(IF(OR(ISBLANK(C12),ISBLANK(E11)),"",1-E11+C12)&lt;0.5,"zle!","ok")</f>
        <v>ok</v>
      </c>
      <c r="U12" s="6"/>
      <c r="V12" s="6"/>
      <c r="W12" s="6"/>
      <c r="X12" s="6"/>
      <c r="Y12" s="6"/>
    </row>
    <row r="13" spans="1:27" s="8" customFormat="1" ht="15" customHeight="1" x14ac:dyDescent="0.3">
      <c r="A13" s="89">
        <v>4</v>
      </c>
      <c r="B13" s="90" t="str">
        <f t="shared" si="0"/>
        <v>Po</v>
      </c>
      <c r="C13" s="91"/>
      <c r="D13" s="91"/>
      <c r="E13" s="91"/>
      <c r="F13" s="92">
        <f t="shared" si="1"/>
        <v>0</v>
      </c>
      <c r="G13" s="144"/>
      <c r="H13" s="145"/>
      <c r="I13" s="145"/>
      <c r="J13" s="145"/>
      <c r="K13" s="145"/>
      <c r="L13" s="145"/>
      <c r="M13" s="146"/>
      <c r="N13" s="111"/>
      <c r="O13" s="118"/>
      <c r="P13" s="114" t="str">
        <f t="shared" si="2"/>
        <v>ok</v>
      </c>
      <c r="Q13" s="18"/>
      <c r="R13" s="18"/>
      <c r="S13" s="6"/>
      <c r="T13" s="25" t="str">
        <f t="shared" si="3"/>
        <v>ok</v>
      </c>
      <c r="U13" s="6"/>
      <c r="V13" s="6"/>
      <c r="W13" s="6"/>
      <c r="X13" s="6"/>
      <c r="Y13" s="6"/>
      <c r="Z13" s="3"/>
      <c r="AA13" s="3"/>
    </row>
    <row r="14" spans="1:27" s="8" customFormat="1" ht="15" customHeight="1" x14ac:dyDescent="0.25">
      <c r="A14" s="89">
        <v>5</v>
      </c>
      <c r="B14" s="90" t="str">
        <f t="shared" si="0"/>
        <v>Ut</v>
      </c>
      <c r="C14" s="91"/>
      <c r="D14" s="91"/>
      <c r="E14" s="91"/>
      <c r="F14" s="92">
        <f t="shared" si="1"/>
        <v>0</v>
      </c>
      <c r="G14" s="144"/>
      <c r="H14" s="145"/>
      <c r="I14" s="145"/>
      <c r="J14" s="145"/>
      <c r="K14" s="145"/>
      <c r="L14" s="145"/>
      <c r="M14" s="146"/>
      <c r="N14" s="110"/>
      <c r="O14" s="117"/>
      <c r="P14" s="114" t="str">
        <f t="shared" si="2"/>
        <v>ok</v>
      </c>
      <c r="Q14" s="24"/>
      <c r="R14" s="24"/>
      <c r="S14" s="6"/>
      <c r="T14" s="25" t="str">
        <f t="shared" si="3"/>
        <v>ok</v>
      </c>
      <c r="U14" s="6"/>
      <c r="V14" s="6"/>
      <c r="W14" s="6"/>
      <c r="X14" s="6"/>
      <c r="Y14" s="6"/>
    </row>
    <row r="15" spans="1:27" s="8" customFormat="1" ht="15" customHeight="1" x14ac:dyDescent="0.3">
      <c r="A15" s="89">
        <v>6</v>
      </c>
      <c r="B15" s="90" t="str">
        <f t="shared" si="0"/>
        <v>St</v>
      </c>
      <c r="C15" s="91"/>
      <c r="D15" s="91"/>
      <c r="E15" s="91"/>
      <c r="F15" s="92">
        <f t="shared" si="1"/>
        <v>0</v>
      </c>
      <c r="G15" s="144"/>
      <c r="H15" s="145"/>
      <c r="I15" s="145"/>
      <c r="J15" s="145"/>
      <c r="K15" s="145"/>
      <c r="L15" s="145"/>
      <c r="M15" s="146"/>
      <c r="N15" s="110"/>
      <c r="O15" s="117"/>
      <c r="P15" s="114" t="str">
        <f t="shared" si="2"/>
        <v>ok</v>
      </c>
      <c r="Q15" s="18"/>
      <c r="R15" s="18"/>
      <c r="S15" s="6"/>
      <c r="T15" s="25" t="str">
        <f t="shared" si="3"/>
        <v>ok</v>
      </c>
      <c r="U15" s="6"/>
      <c r="V15" s="6"/>
      <c r="W15" s="6"/>
      <c r="X15" s="6"/>
      <c r="Y15" s="6"/>
      <c r="Z15" s="3"/>
      <c r="AA15" s="3"/>
    </row>
    <row r="16" spans="1:27" s="8" customFormat="1" ht="15" customHeight="1" x14ac:dyDescent="0.25">
      <c r="A16" s="89">
        <v>7</v>
      </c>
      <c r="B16" s="90" t="str">
        <f t="shared" si="0"/>
        <v>Št</v>
      </c>
      <c r="C16" s="91"/>
      <c r="D16" s="91"/>
      <c r="E16" s="91"/>
      <c r="F16" s="92">
        <f t="shared" si="1"/>
        <v>0</v>
      </c>
      <c r="G16" s="144"/>
      <c r="H16" s="145"/>
      <c r="I16" s="145"/>
      <c r="J16" s="145"/>
      <c r="K16" s="145"/>
      <c r="L16" s="145"/>
      <c r="M16" s="146"/>
      <c r="N16" s="110"/>
      <c r="O16" s="117"/>
      <c r="P16" s="114" t="str">
        <f t="shared" si="2"/>
        <v>ok</v>
      </c>
      <c r="Q16" s="18"/>
      <c r="R16" s="18"/>
      <c r="S16" s="4"/>
      <c r="T16" s="25" t="str">
        <f t="shared" si="3"/>
        <v>ok</v>
      </c>
    </row>
    <row r="17" spans="1:27" s="8" customFormat="1" ht="15" customHeight="1" x14ac:dyDescent="0.3">
      <c r="A17" s="89">
        <v>8</v>
      </c>
      <c r="B17" s="90" t="str">
        <f t="shared" si="0"/>
        <v>Pi</v>
      </c>
      <c r="C17" s="91"/>
      <c r="D17" s="91"/>
      <c r="E17" s="91"/>
      <c r="F17" s="92">
        <f t="shared" si="1"/>
        <v>0</v>
      </c>
      <c r="G17" s="144"/>
      <c r="H17" s="145"/>
      <c r="I17" s="145"/>
      <c r="J17" s="145"/>
      <c r="K17" s="145"/>
      <c r="L17" s="145"/>
      <c r="M17" s="145"/>
      <c r="N17" s="110"/>
      <c r="O17" s="117"/>
      <c r="P17" s="114" t="str">
        <f t="shared" si="2"/>
        <v>ok</v>
      </c>
      <c r="Q17" s="24"/>
      <c r="R17" s="24"/>
      <c r="S17" s="3"/>
      <c r="T17" s="25" t="str">
        <f t="shared" si="3"/>
        <v>ok</v>
      </c>
      <c r="U17" s="3"/>
      <c r="V17" s="3"/>
      <c r="W17" s="3"/>
      <c r="X17" s="3"/>
      <c r="Y17" s="3"/>
      <c r="Z17" s="3"/>
      <c r="AA17" s="3"/>
    </row>
    <row r="18" spans="1:27" s="8" customFormat="1" ht="15" customHeight="1" x14ac:dyDescent="0.25">
      <c r="A18" s="89">
        <v>9</v>
      </c>
      <c r="B18" s="90" t="str">
        <f t="shared" si="0"/>
        <v>So</v>
      </c>
      <c r="C18" s="91"/>
      <c r="D18" s="91"/>
      <c r="E18" s="91"/>
      <c r="F18" s="92">
        <f t="shared" si="1"/>
        <v>0</v>
      </c>
      <c r="G18" s="129"/>
      <c r="H18" s="130"/>
      <c r="I18" s="130"/>
      <c r="J18" s="130"/>
      <c r="K18" s="130"/>
      <c r="L18" s="130"/>
      <c r="M18" s="131"/>
      <c r="N18" s="110"/>
      <c r="O18" s="117"/>
      <c r="P18" s="114" t="str">
        <f t="shared" si="2"/>
        <v>ok</v>
      </c>
      <c r="Q18" s="18"/>
      <c r="R18" s="18"/>
      <c r="S18" s="4"/>
      <c r="T18" s="25" t="str">
        <f t="shared" si="3"/>
        <v>ok</v>
      </c>
      <c r="U18" s="6"/>
      <c r="V18" s="6"/>
      <c r="W18" s="6"/>
    </row>
    <row r="19" spans="1:27" s="8" customFormat="1" ht="15" customHeight="1" x14ac:dyDescent="0.3">
      <c r="A19" s="89">
        <v>10</v>
      </c>
      <c r="B19" s="90" t="str">
        <f t="shared" si="0"/>
        <v>Ne</v>
      </c>
      <c r="C19" s="91"/>
      <c r="D19" s="91"/>
      <c r="E19" s="91"/>
      <c r="F19" s="92">
        <f t="shared" si="1"/>
        <v>0</v>
      </c>
      <c r="G19" s="129"/>
      <c r="H19" s="130"/>
      <c r="I19" s="130"/>
      <c r="J19" s="130"/>
      <c r="K19" s="130"/>
      <c r="L19" s="130"/>
      <c r="M19" s="131"/>
      <c r="N19" s="124"/>
      <c r="O19" s="125"/>
      <c r="P19" s="126" t="str">
        <f t="shared" si="2"/>
        <v>ok</v>
      </c>
      <c r="Q19" s="18"/>
      <c r="R19" s="18"/>
      <c r="S19" s="3"/>
      <c r="T19" s="25" t="str">
        <f t="shared" si="3"/>
        <v>ok</v>
      </c>
      <c r="U19" s="6"/>
      <c r="V19" s="6"/>
      <c r="W19" s="6"/>
      <c r="X19" s="3"/>
      <c r="Y19" s="3"/>
      <c r="Z19" s="3"/>
      <c r="AA19" s="3"/>
    </row>
    <row r="20" spans="1:27" s="8" customFormat="1" ht="15" customHeight="1" x14ac:dyDescent="0.25">
      <c r="A20" s="89">
        <v>11</v>
      </c>
      <c r="B20" s="90" t="str">
        <f t="shared" si="0"/>
        <v>Po</v>
      </c>
      <c r="C20" s="91"/>
      <c r="D20" s="91"/>
      <c r="E20" s="91"/>
      <c r="F20" s="92">
        <f t="shared" si="1"/>
        <v>0</v>
      </c>
      <c r="G20" s="144"/>
      <c r="H20" s="145"/>
      <c r="I20" s="145"/>
      <c r="J20" s="145"/>
      <c r="K20" s="145"/>
      <c r="L20" s="145"/>
      <c r="M20" s="145"/>
      <c r="N20" s="110"/>
      <c r="O20" s="117"/>
      <c r="P20" s="114" t="str">
        <f t="shared" si="2"/>
        <v>ok</v>
      </c>
      <c r="Q20" s="18"/>
      <c r="R20" s="18"/>
      <c r="S20" s="4"/>
      <c r="T20" s="25" t="str">
        <f t="shared" si="3"/>
        <v>ok</v>
      </c>
      <c r="U20" s="6"/>
      <c r="V20" s="6"/>
      <c r="W20" s="6"/>
    </row>
    <row r="21" spans="1:27" s="8" customFormat="1" ht="15" customHeight="1" x14ac:dyDescent="0.3">
      <c r="A21" s="89">
        <v>12</v>
      </c>
      <c r="B21" s="90" t="str">
        <f t="shared" si="0"/>
        <v>Ut</v>
      </c>
      <c r="C21" s="91"/>
      <c r="D21" s="91"/>
      <c r="E21" s="91"/>
      <c r="F21" s="92">
        <f t="shared" si="1"/>
        <v>0</v>
      </c>
      <c r="G21" s="144"/>
      <c r="H21" s="145"/>
      <c r="I21" s="145"/>
      <c r="J21" s="145"/>
      <c r="K21" s="145"/>
      <c r="L21" s="145"/>
      <c r="M21" s="146"/>
      <c r="N21" s="124"/>
      <c r="O21" s="125"/>
      <c r="P21" s="128" t="str">
        <f t="shared" si="2"/>
        <v>ok</v>
      </c>
      <c r="Q21" s="24"/>
      <c r="R21" s="24"/>
      <c r="S21" s="3"/>
      <c r="T21" s="25" t="str">
        <f t="shared" si="3"/>
        <v>ok</v>
      </c>
      <c r="U21" s="6"/>
      <c r="V21" s="6"/>
      <c r="W21" s="6"/>
      <c r="X21" s="3"/>
      <c r="Y21" s="3"/>
      <c r="Z21" s="3"/>
      <c r="AA21" s="3"/>
    </row>
    <row r="22" spans="1:27" s="8" customFormat="1" ht="15" customHeight="1" x14ac:dyDescent="0.25">
      <c r="A22" s="89">
        <v>13</v>
      </c>
      <c r="B22" s="90" t="str">
        <f t="shared" si="0"/>
        <v>St</v>
      </c>
      <c r="C22" s="91"/>
      <c r="D22" s="91"/>
      <c r="E22" s="91"/>
      <c r="F22" s="92">
        <f t="shared" si="1"/>
        <v>0</v>
      </c>
      <c r="G22" s="144"/>
      <c r="H22" s="145"/>
      <c r="I22" s="145"/>
      <c r="J22" s="145"/>
      <c r="K22" s="145"/>
      <c r="L22" s="145"/>
      <c r="M22" s="146"/>
      <c r="N22" s="110"/>
      <c r="O22" s="117"/>
      <c r="P22" s="114" t="str">
        <f t="shared" si="2"/>
        <v>ok</v>
      </c>
      <c r="Q22" s="18"/>
      <c r="R22" s="18"/>
      <c r="S22" s="4"/>
      <c r="T22" s="25" t="str">
        <f t="shared" si="3"/>
        <v>ok</v>
      </c>
      <c r="U22" s="127"/>
      <c r="V22" s="6"/>
      <c r="W22" s="6"/>
    </row>
    <row r="23" spans="1:27" s="8" customFormat="1" ht="15" customHeight="1" x14ac:dyDescent="0.3">
      <c r="A23" s="89">
        <v>14</v>
      </c>
      <c r="B23" s="90" t="str">
        <f t="shared" si="0"/>
        <v>Št</v>
      </c>
      <c r="C23" s="91"/>
      <c r="D23" s="91"/>
      <c r="E23" s="91"/>
      <c r="F23" s="92">
        <f t="shared" si="1"/>
        <v>0</v>
      </c>
      <c r="G23" s="144"/>
      <c r="H23" s="145"/>
      <c r="I23" s="145"/>
      <c r="J23" s="145"/>
      <c r="K23" s="145"/>
      <c r="L23" s="145"/>
      <c r="M23" s="146"/>
      <c r="N23" s="110"/>
      <c r="O23" s="117"/>
      <c r="P23" s="114" t="str">
        <f t="shared" si="2"/>
        <v>ok</v>
      </c>
      <c r="Q23" s="18"/>
      <c r="R23" s="18"/>
      <c r="S23" s="3"/>
      <c r="T23" s="25" t="str">
        <f t="shared" si="3"/>
        <v>ok</v>
      </c>
      <c r="U23" s="6"/>
      <c r="V23" s="6"/>
      <c r="W23" s="6"/>
      <c r="X23" s="3"/>
      <c r="Y23" s="3"/>
      <c r="Z23" s="3"/>
      <c r="AA23" s="3"/>
    </row>
    <row r="24" spans="1:27" s="8" customFormat="1" ht="15" customHeight="1" x14ac:dyDescent="0.25">
      <c r="A24" s="89">
        <v>15</v>
      </c>
      <c r="B24" s="90" t="str">
        <f t="shared" si="0"/>
        <v>Pi</v>
      </c>
      <c r="C24" s="91"/>
      <c r="D24" s="91"/>
      <c r="E24" s="91"/>
      <c r="F24" s="92">
        <f t="shared" si="1"/>
        <v>0</v>
      </c>
      <c r="G24" s="144"/>
      <c r="H24" s="145"/>
      <c r="I24" s="145"/>
      <c r="J24" s="145"/>
      <c r="K24" s="145"/>
      <c r="L24" s="145"/>
      <c r="M24" s="146"/>
      <c r="N24" s="110"/>
      <c r="O24" s="117"/>
      <c r="P24" s="114" t="str">
        <f t="shared" si="2"/>
        <v>ok</v>
      </c>
      <c r="Q24" s="18"/>
      <c r="R24" s="18"/>
      <c r="S24" s="4"/>
      <c r="T24" s="25" t="str">
        <f t="shared" si="3"/>
        <v>ok</v>
      </c>
      <c r="U24" s="6"/>
      <c r="V24" s="6"/>
      <c r="W24" s="6"/>
    </row>
    <row r="25" spans="1:27" s="8" customFormat="1" ht="15" customHeight="1" x14ac:dyDescent="0.3">
      <c r="A25" s="89">
        <v>16</v>
      </c>
      <c r="B25" s="90" t="str">
        <f t="shared" si="0"/>
        <v>So</v>
      </c>
      <c r="C25" s="91"/>
      <c r="D25" s="91"/>
      <c r="E25" s="91"/>
      <c r="F25" s="92">
        <f t="shared" si="1"/>
        <v>0</v>
      </c>
      <c r="G25" s="144"/>
      <c r="H25" s="145"/>
      <c r="I25" s="145"/>
      <c r="J25" s="145"/>
      <c r="K25" s="145"/>
      <c r="L25" s="145"/>
      <c r="M25" s="146"/>
      <c r="N25" s="110"/>
      <c r="O25" s="117"/>
      <c r="P25" s="114" t="str">
        <f t="shared" si="2"/>
        <v>ok</v>
      </c>
      <c r="Q25" s="18"/>
      <c r="R25" s="18"/>
      <c r="S25" s="3"/>
      <c r="T25" s="25" t="str">
        <f t="shared" si="3"/>
        <v>ok</v>
      </c>
      <c r="U25" s="6"/>
      <c r="V25" s="6"/>
      <c r="W25" s="6"/>
      <c r="X25" s="3"/>
      <c r="Y25" s="3"/>
      <c r="Z25" s="3"/>
      <c r="AA25" s="3"/>
    </row>
    <row r="26" spans="1:27" s="8" customFormat="1" ht="15" customHeight="1" x14ac:dyDescent="0.25">
      <c r="A26" s="89">
        <v>17</v>
      </c>
      <c r="B26" s="90" t="str">
        <f t="shared" si="0"/>
        <v>Ne</v>
      </c>
      <c r="C26" s="91"/>
      <c r="D26" s="91"/>
      <c r="E26" s="91"/>
      <c r="F26" s="92">
        <f t="shared" si="1"/>
        <v>0</v>
      </c>
      <c r="G26" s="144"/>
      <c r="H26" s="145"/>
      <c r="I26" s="145"/>
      <c r="J26" s="145"/>
      <c r="K26" s="145"/>
      <c r="L26" s="145"/>
      <c r="M26" s="146"/>
      <c r="N26" s="110"/>
      <c r="O26" s="117"/>
      <c r="P26" s="114" t="str">
        <f t="shared" si="2"/>
        <v>ok</v>
      </c>
      <c r="Q26" s="18"/>
      <c r="R26" s="18"/>
      <c r="S26" s="4"/>
      <c r="T26" s="25" t="str">
        <f t="shared" si="3"/>
        <v>ok</v>
      </c>
      <c r="U26" s="6"/>
      <c r="V26" s="6"/>
      <c r="W26" s="6"/>
    </row>
    <row r="27" spans="1:27" s="52" customFormat="1" ht="15" customHeight="1" x14ac:dyDescent="0.3">
      <c r="A27" s="89">
        <v>18</v>
      </c>
      <c r="B27" s="90" t="str">
        <f t="shared" si="0"/>
        <v>Po</v>
      </c>
      <c r="C27" s="91"/>
      <c r="D27" s="91"/>
      <c r="E27" s="91"/>
      <c r="F27" s="92">
        <f t="shared" si="1"/>
        <v>0</v>
      </c>
      <c r="G27" s="129"/>
      <c r="H27" s="130"/>
      <c r="I27" s="130"/>
      <c r="J27" s="130"/>
      <c r="K27" s="130"/>
      <c r="L27" s="130"/>
      <c r="M27" s="131"/>
      <c r="N27" s="110"/>
      <c r="O27" s="117"/>
      <c r="P27" s="114" t="str">
        <f t="shared" si="2"/>
        <v>ok</v>
      </c>
      <c r="Q27" s="18"/>
      <c r="R27" s="18"/>
      <c r="S27" s="3"/>
      <c r="T27" s="25" t="str">
        <f t="shared" si="3"/>
        <v>ok</v>
      </c>
      <c r="U27" s="3"/>
      <c r="V27" s="3"/>
      <c r="W27" s="3"/>
      <c r="X27" s="3"/>
      <c r="Y27" s="3"/>
      <c r="Z27" s="3"/>
      <c r="AA27" s="3"/>
    </row>
    <row r="28" spans="1:27" s="8" customFormat="1" ht="15" customHeight="1" x14ac:dyDescent="0.25">
      <c r="A28" s="89">
        <v>19</v>
      </c>
      <c r="B28" s="90" t="str">
        <f t="shared" si="0"/>
        <v>Ut</v>
      </c>
      <c r="C28" s="91"/>
      <c r="D28" s="91"/>
      <c r="E28" s="91"/>
      <c r="F28" s="92">
        <f t="shared" si="1"/>
        <v>0</v>
      </c>
      <c r="G28" s="129"/>
      <c r="H28" s="130"/>
      <c r="I28" s="130"/>
      <c r="J28" s="130"/>
      <c r="K28" s="130"/>
      <c r="L28" s="130"/>
      <c r="M28" s="131"/>
      <c r="N28" s="110"/>
      <c r="O28" s="117"/>
      <c r="P28" s="114" t="str">
        <f t="shared" si="2"/>
        <v>ok</v>
      </c>
      <c r="Q28" s="18"/>
      <c r="R28" s="18"/>
      <c r="S28" s="4"/>
      <c r="T28" s="25" t="str">
        <f t="shared" si="3"/>
        <v>ok</v>
      </c>
    </row>
    <row r="29" spans="1:27" s="8" customFormat="1" ht="15" customHeight="1" x14ac:dyDescent="0.3">
      <c r="A29" s="89">
        <v>20</v>
      </c>
      <c r="B29" s="90" t="str">
        <f t="shared" si="0"/>
        <v>St</v>
      </c>
      <c r="C29" s="91"/>
      <c r="D29" s="91"/>
      <c r="E29" s="91"/>
      <c r="F29" s="92">
        <f t="shared" si="1"/>
        <v>0</v>
      </c>
      <c r="G29" s="147"/>
      <c r="H29" s="148"/>
      <c r="I29" s="148"/>
      <c r="J29" s="148"/>
      <c r="K29" s="148"/>
      <c r="L29" s="148"/>
      <c r="M29" s="149"/>
      <c r="N29" s="110"/>
      <c r="O29" s="117"/>
      <c r="P29" s="114" t="str">
        <f t="shared" si="2"/>
        <v>ok</v>
      </c>
      <c r="Q29" s="26"/>
      <c r="R29" s="26"/>
      <c r="S29" s="3"/>
      <c r="T29" s="25" t="str">
        <f t="shared" si="3"/>
        <v>ok</v>
      </c>
      <c r="U29" s="3"/>
      <c r="V29" s="3"/>
      <c r="W29" s="3"/>
      <c r="X29" s="3"/>
      <c r="Y29" s="3"/>
      <c r="Z29" s="3"/>
      <c r="AA29" s="3"/>
    </row>
    <row r="30" spans="1:27" s="8" customFormat="1" ht="15" customHeight="1" x14ac:dyDescent="0.25">
      <c r="A30" s="89">
        <v>21</v>
      </c>
      <c r="B30" s="90" t="str">
        <f t="shared" si="0"/>
        <v>Št</v>
      </c>
      <c r="C30" s="91"/>
      <c r="D30" s="91"/>
      <c r="E30" s="91"/>
      <c r="F30" s="92">
        <f t="shared" si="1"/>
        <v>0</v>
      </c>
      <c r="G30" s="147"/>
      <c r="H30" s="148"/>
      <c r="I30" s="148"/>
      <c r="J30" s="148"/>
      <c r="K30" s="148"/>
      <c r="L30" s="148"/>
      <c r="M30" s="149"/>
      <c r="N30" s="110"/>
      <c r="O30" s="117"/>
      <c r="P30" s="114" t="str">
        <f t="shared" si="2"/>
        <v>ok</v>
      </c>
      <c r="Q30" s="26"/>
      <c r="R30" s="26"/>
      <c r="S30" s="4"/>
      <c r="T30" s="25" t="str">
        <f t="shared" si="3"/>
        <v>ok</v>
      </c>
    </row>
    <row r="31" spans="1:27" s="8" customFormat="1" ht="15" customHeight="1" x14ac:dyDescent="0.3">
      <c r="A31" s="89">
        <v>22</v>
      </c>
      <c r="B31" s="90" t="str">
        <f t="shared" si="0"/>
        <v>Pi</v>
      </c>
      <c r="C31" s="91"/>
      <c r="D31" s="91"/>
      <c r="E31" s="91"/>
      <c r="F31" s="92">
        <f t="shared" si="1"/>
        <v>0</v>
      </c>
      <c r="G31" s="147"/>
      <c r="H31" s="148"/>
      <c r="I31" s="148"/>
      <c r="J31" s="148"/>
      <c r="K31" s="148"/>
      <c r="L31" s="148"/>
      <c r="M31" s="149"/>
      <c r="N31" s="110"/>
      <c r="O31" s="117"/>
      <c r="P31" s="114" t="str">
        <f t="shared" si="2"/>
        <v>ok</v>
      </c>
      <c r="Q31" s="18"/>
      <c r="R31" s="18"/>
      <c r="S31" s="3"/>
      <c r="T31" s="25" t="str">
        <f t="shared" si="3"/>
        <v>ok</v>
      </c>
      <c r="U31" s="3"/>
      <c r="V31" s="3"/>
      <c r="W31" s="3"/>
      <c r="X31" s="3"/>
      <c r="Y31" s="3"/>
      <c r="Z31" s="3"/>
      <c r="AA31" s="3"/>
    </row>
    <row r="32" spans="1:27" s="8" customFormat="1" ht="15" customHeight="1" x14ac:dyDescent="0.25">
      <c r="A32" s="89">
        <v>23</v>
      </c>
      <c r="B32" s="90" t="str">
        <f t="shared" si="0"/>
        <v>So</v>
      </c>
      <c r="C32" s="91"/>
      <c r="D32" s="91"/>
      <c r="E32" s="91"/>
      <c r="F32" s="92">
        <f t="shared" si="1"/>
        <v>0</v>
      </c>
      <c r="G32" s="147"/>
      <c r="H32" s="130"/>
      <c r="I32" s="130"/>
      <c r="J32" s="130"/>
      <c r="K32" s="130"/>
      <c r="L32" s="130"/>
      <c r="M32" s="131"/>
      <c r="N32" s="110"/>
      <c r="O32" s="117"/>
      <c r="P32" s="114" t="str">
        <f t="shared" si="2"/>
        <v>ok</v>
      </c>
      <c r="Q32" s="18"/>
      <c r="R32" s="18"/>
      <c r="S32" s="4"/>
      <c r="T32" s="25" t="str">
        <f t="shared" si="3"/>
        <v>ok</v>
      </c>
    </row>
    <row r="33" spans="1:27" s="8" customFormat="1" ht="15" customHeight="1" x14ac:dyDescent="0.3">
      <c r="A33" s="89">
        <v>24</v>
      </c>
      <c r="B33" s="90" t="str">
        <f t="shared" si="0"/>
        <v>Ne</v>
      </c>
      <c r="C33" s="107"/>
      <c r="D33" s="91"/>
      <c r="E33" s="91"/>
      <c r="F33" s="108">
        <f t="shared" si="1"/>
        <v>0</v>
      </c>
      <c r="G33" s="147"/>
      <c r="H33" s="130"/>
      <c r="I33" s="130"/>
      <c r="J33" s="130"/>
      <c r="K33" s="130"/>
      <c r="L33" s="130"/>
      <c r="M33" s="131"/>
      <c r="N33" s="110"/>
      <c r="O33" s="117"/>
      <c r="P33" s="114" t="str">
        <f>IF(IF(OR(ISBLANK(C35),ISBLANK(E33)),"",1-O33+C35)&lt;0.5," zle!","ok")</f>
        <v>ok</v>
      </c>
      <c r="Q33" s="18"/>
      <c r="R33" s="18"/>
      <c r="S33" s="3"/>
      <c r="T33" s="25" t="str">
        <f t="shared" si="3"/>
        <v>ok</v>
      </c>
      <c r="U33" s="3"/>
      <c r="V33" s="3"/>
      <c r="W33" s="3"/>
      <c r="X33" s="3"/>
      <c r="Y33" s="3"/>
      <c r="Z33" s="3"/>
      <c r="AA33" s="3"/>
    </row>
    <row r="34" spans="1:27" s="8" customFormat="1" ht="15" customHeight="1" x14ac:dyDescent="0.25">
      <c r="A34" s="89">
        <v>25</v>
      </c>
      <c r="B34" s="90" t="str">
        <f t="shared" si="0"/>
        <v>Po</v>
      </c>
      <c r="C34" s="91"/>
      <c r="D34" s="91"/>
      <c r="E34" s="91"/>
      <c r="F34" s="92">
        <f t="shared" ref="F34" si="4">E34-C34-D34</f>
        <v>0</v>
      </c>
      <c r="G34" s="129"/>
      <c r="H34" s="130"/>
      <c r="I34" s="130"/>
      <c r="J34" s="130"/>
      <c r="K34" s="130"/>
      <c r="L34" s="130"/>
      <c r="M34" s="131"/>
      <c r="N34" s="110"/>
      <c r="O34" s="117"/>
      <c r="P34" s="114" t="str">
        <f t="shared" ref="P34" si="5">IF(IF(OR(ISBLANK(C35),ISBLANK(E34)),"",1-O34+C35)&lt;0.5," zle!","ok")</f>
        <v>ok</v>
      </c>
      <c r="Q34" s="18"/>
      <c r="R34" s="18"/>
      <c r="S34" s="4"/>
      <c r="T34" s="25" t="str">
        <f>IF(IF(OR(ISBLANK(C34),ISBLANK(E32)),"",1-E32+C34)&lt;0.5,"zle!","ok")</f>
        <v>ok</v>
      </c>
    </row>
    <row r="35" spans="1:27" s="8" customFormat="1" ht="15" customHeight="1" x14ac:dyDescent="0.25">
      <c r="A35" s="89">
        <v>26</v>
      </c>
      <c r="B35" s="90" t="str">
        <f t="shared" si="0"/>
        <v>Ut</v>
      </c>
      <c r="C35" s="91"/>
      <c r="D35" s="91"/>
      <c r="E35" s="91"/>
      <c r="F35" s="92">
        <f t="shared" si="1"/>
        <v>0</v>
      </c>
      <c r="G35" s="129"/>
      <c r="H35" s="130"/>
      <c r="I35" s="130"/>
      <c r="J35" s="130"/>
      <c r="K35" s="130"/>
      <c r="L35" s="130"/>
      <c r="M35" s="131"/>
      <c r="N35" s="110"/>
      <c r="O35" s="117"/>
      <c r="P35" s="114" t="str">
        <f t="shared" si="2"/>
        <v>ok</v>
      </c>
      <c r="Q35" s="18"/>
      <c r="R35" s="18"/>
      <c r="S35" s="4"/>
      <c r="T35" s="25" t="str">
        <f>IF(IF(OR(ISBLANK(C35),ISBLANK(E33)),"",1-E33+C35)&lt;0.5,"zle!","ok")</f>
        <v>ok</v>
      </c>
    </row>
    <row r="36" spans="1:27" s="8" customFormat="1" ht="15" customHeight="1" x14ac:dyDescent="0.3">
      <c r="A36" s="89">
        <v>27</v>
      </c>
      <c r="B36" s="90" t="str">
        <f t="shared" si="0"/>
        <v>St</v>
      </c>
      <c r="C36" s="91"/>
      <c r="D36" s="91"/>
      <c r="E36" s="91"/>
      <c r="F36" s="92">
        <f t="shared" si="1"/>
        <v>0</v>
      </c>
      <c r="G36" s="129"/>
      <c r="H36" s="130"/>
      <c r="I36" s="130"/>
      <c r="J36" s="130"/>
      <c r="K36" s="130"/>
      <c r="L36" s="130"/>
      <c r="M36" s="131"/>
      <c r="N36" s="110"/>
      <c r="O36" s="117"/>
      <c r="P36" s="114" t="str">
        <f t="shared" si="2"/>
        <v>ok</v>
      </c>
      <c r="Q36" s="18"/>
      <c r="R36" s="18"/>
      <c r="S36" s="3"/>
      <c r="T36" s="25" t="str">
        <f t="shared" si="3"/>
        <v>ok</v>
      </c>
      <c r="U36" s="3"/>
      <c r="V36" s="3"/>
      <c r="W36" s="3"/>
      <c r="X36" s="3"/>
      <c r="Y36" s="3"/>
      <c r="Z36" s="3"/>
      <c r="AA36" s="3"/>
    </row>
    <row r="37" spans="1:27" s="8" customFormat="1" ht="15" customHeight="1" x14ac:dyDescent="0.25">
      <c r="A37" s="89">
        <v>28</v>
      </c>
      <c r="B37" s="90" t="str">
        <f t="shared" si="0"/>
        <v>Št</v>
      </c>
      <c r="C37" s="91"/>
      <c r="D37" s="91"/>
      <c r="E37" s="91"/>
      <c r="F37" s="92">
        <f t="shared" si="1"/>
        <v>0</v>
      </c>
      <c r="G37" s="129"/>
      <c r="H37" s="130"/>
      <c r="I37" s="130"/>
      <c r="J37" s="130"/>
      <c r="K37" s="130"/>
      <c r="L37" s="130"/>
      <c r="M37" s="131"/>
      <c r="N37" s="110"/>
      <c r="O37" s="117"/>
      <c r="P37" s="114" t="str">
        <f t="shared" si="2"/>
        <v>ok</v>
      </c>
      <c r="Q37" s="26"/>
      <c r="R37" s="26"/>
      <c r="S37" s="4"/>
      <c r="T37" s="25" t="str">
        <f t="shared" si="3"/>
        <v>ok</v>
      </c>
    </row>
    <row r="38" spans="1:27" s="8" customFormat="1" ht="15" customHeight="1" x14ac:dyDescent="0.3">
      <c r="A38" s="89">
        <v>29</v>
      </c>
      <c r="B38" s="90" t="str">
        <f t="shared" si="0"/>
        <v>Pi</v>
      </c>
      <c r="C38" s="91"/>
      <c r="D38" s="91"/>
      <c r="E38" s="91"/>
      <c r="F38" s="92">
        <f t="shared" si="1"/>
        <v>0</v>
      </c>
      <c r="G38" s="129"/>
      <c r="H38" s="130"/>
      <c r="I38" s="130"/>
      <c r="J38" s="130"/>
      <c r="K38" s="130"/>
      <c r="L38" s="130"/>
      <c r="M38" s="131"/>
      <c r="N38" s="110"/>
      <c r="O38" s="117"/>
      <c r="P38" s="114" t="str">
        <f t="shared" si="2"/>
        <v>ok</v>
      </c>
      <c r="Q38" s="26"/>
      <c r="R38" s="26"/>
      <c r="S38" s="3"/>
      <c r="T38" s="25" t="str">
        <f t="shared" si="3"/>
        <v>ok</v>
      </c>
      <c r="U38" s="3"/>
      <c r="V38" s="3"/>
      <c r="W38" s="3"/>
      <c r="X38" s="3"/>
      <c r="Y38" s="3"/>
      <c r="Z38" s="3"/>
      <c r="AA38" s="3"/>
    </row>
    <row r="39" spans="1:27" s="8" customFormat="1" ht="15" customHeight="1" x14ac:dyDescent="0.25">
      <c r="A39" s="89">
        <v>30</v>
      </c>
      <c r="B39" s="90" t="str">
        <f t="shared" si="0"/>
        <v>So</v>
      </c>
      <c r="C39" s="91"/>
      <c r="D39" s="91"/>
      <c r="E39" s="91"/>
      <c r="F39" s="92">
        <f t="shared" si="1"/>
        <v>0</v>
      </c>
      <c r="G39" s="254"/>
      <c r="H39" s="130"/>
      <c r="I39" s="130"/>
      <c r="J39" s="130"/>
      <c r="K39" s="130"/>
      <c r="L39" s="130"/>
      <c r="M39" s="131"/>
      <c r="N39" s="110"/>
      <c r="O39" s="117"/>
      <c r="P39" s="114" t="str">
        <f t="shared" si="2"/>
        <v>ok</v>
      </c>
      <c r="Q39" s="18"/>
      <c r="R39" s="18"/>
      <c r="S39" s="4"/>
      <c r="T39" s="25" t="str">
        <f t="shared" si="3"/>
        <v>ok</v>
      </c>
    </row>
    <row r="40" spans="1:27" s="8" customFormat="1" ht="15" customHeight="1" thickBot="1" x14ac:dyDescent="0.35">
      <c r="A40" s="89">
        <v>31</v>
      </c>
      <c r="B40" s="90" t="str">
        <f t="shared" si="0"/>
        <v>Ne</v>
      </c>
      <c r="C40" s="91"/>
      <c r="D40" s="91"/>
      <c r="E40" s="91"/>
      <c r="F40" s="92">
        <f t="shared" si="1"/>
        <v>0</v>
      </c>
      <c r="G40" s="254"/>
      <c r="H40" s="130"/>
      <c r="I40" s="130"/>
      <c r="J40" s="130"/>
      <c r="K40" s="130"/>
      <c r="L40" s="130"/>
      <c r="M40" s="131"/>
      <c r="N40" s="112"/>
      <c r="O40" s="119"/>
      <c r="P40" s="115" t="str">
        <f t="shared" si="2"/>
        <v>ok</v>
      </c>
      <c r="Q40" s="18"/>
      <c r="R40" s="18"/>
      <c r="S40" s="3"/>
      <c r="T40" s="25" t="str">
        <f t="shared" si="3"/>
        <v>ok</v>
      </c>
      <c r="U40" s="3"/>
      <c r="V40" s="3"/>
      <c r="W40" s="3"/>
      <c r="X40" s="3"/>
      <c r="Y40" s="3"/>
      <c r="Z40" s="3"/>
      <c r="AA40" s="3"/>
    </row>
    <row r="41" spans="1:27" s="101" customFormat="1" ht="30" customHeight="1" x14ac:dyDescent="0.25">
      <c r="A41" s="221" t="s">
        <v>98</v>
      </c>
      <c r="B41" s="222"/>
      <c r="C41" s="222"/>
      <c r="D41" s="223"/>
      <c r="E41" s="223"/>
      <c r="F41" s="98">
        <f>SUM(F10:F40)</f>
        <v>0</v>
      </c>
      <c r="G41" s="210"/>
      <c r="H41" s="211"/>
      <c r="I41" s="211"/>
      <c r="J41" s="211"/>
      <c r="K41" s="211"/>
      <c r="L41" s="211"/>
      <c r="M41" s="212"/>
      <c r="N41" s="213"/>
      <c r="O41" s="213"/>
      <c r="P41" s="214"/>
      <c r="Q41" s="99"/>
      <c r="R41" s="99"/>
      <c r="S41" s="100"/>
      <c r="T41" s="100"/>
      <c r="U41" s="100"/>
      <c r="V41" s="100"/>
      <c r="W41" s="100"/>
      <c r="X41" s="100"/>
      <c r="Y41" s="100"/>
      <c r="Z41" s="100"/>
      <c r="AA41" s="100"/>
    </row>
    <row r="42" spans="1:27" s="101" customFormat="1" ht="30" customHeight="1" thickBot="1" x14ac:dyDescent="0.3">
      <c r="A42" s="218" t="s">
        <v>53</v>
      </c>
      <c r="B42" s="219"/>
      <c r="C42" s="219"/>
      <c r="D42" s="220"/>
      <c r="E42" s="220"/>
      <c r="F42" s="102" t="e">
        <f>VLOOKUP(D42,V59:X100,VLOOKUP(D5,S59:T60,2,0),0)</f>
        <v>#N/A</v>
      </c>
      <c r="G42" s="205"/>
      <c r="H42" s="205"/>
      <c r="I42" s="205"/>
      <c r="J42" s="205"/>
      <c r="K42" s="205"/>
      <c r="L42" s="205"/>
      <c r="M42" s="205"/>
      <c r="N42" s="205"/>
      <c r="O42" s="205"/>
      <c r="P42" s="206"/>
      <c r="Q42" s="99"/>
      <c r="R42" s="99"/>
      <c r="S42" s="103"/>
      <c r="T42" s="104"/>
    </row>
    <row r="43" spans="1:27" s="8" customFormat="1" ht="36" customHeight="1" x14ac:dyDescent="0.25">
      <c r="A43" s="224" t="s">
        <v>134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6"/>
      <c r="Q43" s="31"/>
      <c r="R43" s="31"/>
      <c r="S43" s="4"/>
      <c r="T43" s="1"/>
    </row>
    <row r="44" spans="1:27" s="37" customFormat="1" ht="16.5" customHeight="1" thickBot="1" x14ac:dyDescent="0.35">
      <c r="A44" s="32" t="s">
        <v>46</v>
      </c>
      <c r="B44" s="93"/>
      <c r="C44" s="93"/>
      <c r="D44" s="93"/>
      <c r="E44" s="93"/>
      <c r="F44" s="93"/>
      <c r="G44" s="33"/>
      <c r="H44" s="33"/>
      <c r="I44" s="33"/>
      <c r="J44" s="33"/>
      <c r="K44" s="33"/>
      <c r="L44" s="34"/>
      <c r="M44" s="34"/>
      <c r="N44" s="85"/>
      <c r="O44" s="85"/>
      <c r="P44" s="96"/>
      <c r="Q44" s="36"/>
      <c r="R44" s="36"/>
      <c r="S44" s="3"/>
      <c r="T44" s="3"/>
      <c r="U44" s="3"/>
      <c r="V44" s="3"/>
      <c r="W44" s="3"/>
      <c r="X44" s="3"/>
      <c r="Y44" s="3"/>
      <c r="Z44" s="3"/>
      <c r="AA44" s="3"/>
    </row>
    <row r="45" spans="1:27" s="8" customFormat="1" ht="18.75" x14ac:dyDescent="0.25">
      <c r="A45" s="207" t="s">
        <v>115</v>
      </c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9"/>
      <c r="Q45" s="38"/>
      <c r="R45" s="38"/>
      <c r="S45" s="4"/>
      <c r="T45" s="1"/>
    </row>
    <row r="46" spans="1:27" s="8" customFormat="1" ht="50.1" customHeight="1" x14ac:dyDescent="0.3">
      <c r="A46" s="167" t="s">
        <v>99</v>
      </c>
      <c r="B46" s="168"/>
      <c r="C46" s="168"/>
      <c r="D46" s="169"/>
      <c r="E46" s="94" t="s">
        <v>47</v>
      </c>
      <c r="F46" s="196" t="s">
        <v>102</v>
      </c>
      <c r="G46" s="196"/>
      <c r="H46" s="196"/>
      <c r="I46" s="196"/>
      <c r="J46" s="196"/>
      <c r="K46" s="196"/>
      <c r="L46" s="196"/>
      <c r="M46" s="197"/>
      <c r="N46" s="197"/>
      <c r="O46" s="197"/>
      <c r="P46" s="198"/>
      <c r="Q46" s="40"/>
      <c r="R46" s="40"/>
      <c r="S46" s="3"/>
      <c r="T46" s="3"/>
      <c r="U46" s="3"/>
      <c r="V46" s="3"/>
      <c r="W46" s="3"/>
      <c r="X46" s="3"/>
      <c r="Y46" s="3"/>
      <c r="Z46" s="3"/>
      <c r="AA46" s="3"/>
    </row>
    <row r="47" spans="1:27" s="8" customFormat="1" ht="30" customHeight="1" x14ac:dyDescent="0.25">
      <c r="A47" s="170"/>
      <c r="B47" s="171"/>
      <c r="C47" s="171"/>
      <c r="D47" s="172"/>
      <c r="E47" s="105"/>
      <c r="F47" s="199"/>
      <c r="G47" s="199"/>
      <c r="H47" s="199"/>
      <c r="I47" s="199"/>
      <c r="J47" s="199"/>
      <c r="K47" s="199"/>
      <c r="L47" s="199"/>
      <c r="M47" s="200"/>
      <c r="N47" s="200"/>
      <c r="O47" s="200"/>
      <c r="P47" s="201"/>
      <c r="Q47" s="42"/>
      <c r="R47" s="42"/>
      <c r="S47" s="4"/>
      <c r="T47" s="1"/>
    </row>
    <row r="48" spans="1:27" s="8" customFormat="1" ht="30" customHeight="1" thickBot="1" x14ac:dyDescent="0.35">
      <c r="A48" s="215"/>
      <c r="B48" s="216"/>
      <c r="C48" s="216"/>
      <c r="D48" s="217"/>
      <c r="E48" s="106"/>
      <c r="F48" s="192"/>
      <c r="G48" s="193"/>
      <c r="H48" s="193"/>
      <c r="I48" s="193"/>
      <c r="J48" s="193"/>
      <c r="K48" s="193"/>
      <c r="L48" s="193"/>
      <c r="M48" s="194"/>
      <c r="N48" s="194"/>
      <c r="O48" s="194"/>
      <c r="P48" s="195"/>
      <c r="Q48" s="42"/>
      <c r="R48" s="42"/>
      <c r="S48" s="3"/>
      <c r="T48" s="3"/>
      <c r="U48" s="3"/>
      <c r="V48" s="3"/>
      <c r="W48" s="3"/>
      <c r="X48" s="3"/>
      <c r="Y48" s="3"/>
      <c r="Z48" s="3"/>
      <c r="AA48" s="3"/>
    </row>
    <row r="49" spans="1:27" s="8" customFormat="1" ht="60.75" customHeight="1" x14ac:dyDescent="0.25">
      <c r="A49" s="178" t="s">
        <v>113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80"/>
      <c r="Q49" s="44"/>
      <c r="R49" s="44"/>
      <c r="T49" s="1"/>
    </row>
    <row r="50" spans="1:27" s="8" customFormat="1" ht="35.25" customHeight="1" x14ac:dyDescent="0.25">
      <c r="A50" s="181" t="s">
        <v>104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3"/>
      <c r="Q50" s="45"/>
      <c r="R50" s="45"/>
      <c r="T50" s="1"/>
    </row>
    <row r="51" spans="1:27" s="8" customFormat="1" ht="33" customHeight="1" thickBot="1" x14ac:dyDescent="0.3">
      <c r="A51" s="184" t="s">
        <v>103</v>
      </c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6"/>
      <c r="Q51" s="45"/>
      <c r="R51" s="45"/>
      <c r="T51" s="1"/>
    </row>
    <row r="52" spans="1:27" s="8" customFormat="1" ht="57" customHeight="1" x14ac:dyDescent="0.3">
      <c r="A52" s="173" t="s">
        <v>136</v>
      </c>
      <c r="B52" s="174"/>
      <c r="C52" s="174"/>
      <c r="D52" s="174"/>
      <c r="E52" s="174"/>
      <c r="F52" s="202"/>
      <c r="G52" s="203"/>
      <c r="H52" s="203"/>
      <c r="I52" s="203"/>
      <c r="J52" s="203"/>
      <c r="K52" s="203"/>
      <c r="L52" s="203"/>
      <c r="M52" s="203"/>
      <c r="N52" s="203"/>
      <c r="O52" s="203"/>
      <c r="P52" s="204"/>
      <c r="Q52" s="46"/>
      <c r="R52" s="46"/>
      <c r="S52" s="3"/>
      <c r="T52" s="3"/>
      <c r="U52" s="3"/>
      <c r="V52" s="3"/>
      <c r="W52" s="3"/>
      <c r="X52" s="3"/>
      <c r="Y52" s="3"/>
      <c r="Z52" s="3"/>
      <c r="AA52" s="3"/>
    </row>
    <row r="53" spans="1:27" s="8" customFormat="1" ht="39.950000000000003" customHeight="1" x14ac:dyDescent="0.25">
      <c r="A53" s="175" t="s">
        <v>132</v>
      </c>
      <c r="B53" s="176"/>
      <c r="C53" s="176"/>
      <c r="D53" s="176"/>
      <c r="E53" s="17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8"/>
      <c r="Q53" s="47"/>
      <c r="R53" s="47"/>
      <c r="S53" s="4"/>
      <c r="T53" s="1"/>
    </row>
    <row r="54" spans="1:27" s="8" customFormat="1" ht="50.1" customHeight="1" thickBot="1" x14ac:dyDescent="0.35">
      <c r="A54" s="164" t="s">
        <v>135</v>
      </c>
      <c r="B54" s="165"/>
      <c r="C54" s="165"/>
      <c r="D54" s="165"/>
      <c r="E54" s="166"/>
      <c r="F54" s="189"/>
      <c r="G54" s="190"/>
      <c r="H54" s="190"/>
      <c r="I54" s="190"/>
      <c r="J54" s="190"/>
      <c r="K54" s="190"/>
      <c r="L54" s="190"/>
      <c r="M54" s="190"/>
      <c r="N54" s="190"/>
      <c r="O54" s="190"/>
      <c r="P54" s="191"/>
      <c r="Q54" s="48"/>
      <c r="R54" s="48"/>
      <c r="S54" s="3"/>
      <c r="T54" s="3"/>
      <c r="U54" s="3"/>
      <c r="V54" s="3"/>
      <c r="W54" s="3"/>
      <c r="X54" s="3"/>
      <c r="Y54" s="3"/>
      <c r="Z54" s="3"/>
      <c r="AA54" s="3"/>
    </row>
    <row r="55" spans="1:27" s="8" customFormat="1" ht="34.5" customHeight="1" x14ac:dyDescent="0.25">
      <c r="A55" s="86"/>
      <c r="B55" s="86"/>
      <c r="C55" s="86"/>
      <c r="D55" s="86"/>
      <c r="E55" s="86"/>
      <c r="F55" s="86"/>
      <c r="G55" s="6"/>
      <c r="H55" s="6"/>
      <c r="I55" s="6"/>
      <c r="J55" s="6"/>
      <c r="K55" s="6"/>
      <c r="L55" s="49"/>
      <c r="M55" s="49"/>
      <c r="N55" s="49"/>
      <c r="O55" s="49"/>
      <c r="P55" s="49"/>
      <c r="Q55" s="49"/>
      <c r="R55" s="49"/>
      <c r="T55" s="1"/>
    </row>
    <row r="56" spans="1:27" s="8" customFormat="1" ht="34.5" hidden="1" customHeight="1" x14ac:dyDescent="0.25">
      <c r="A56" s="86"/>
      <c r="B56" s="86"/>
      <c r="C56" s="86"/>
      <c r="D56" s="86"/>
      <c r="E56" s="86"/>
      <c r="F56" s="86"/>
      <c r="G56" s="6"/>
      <c r="H56" s="6"/>
      <c r="I56" s="6"/>
      <c r="J56" s="6"/>
      <c r="K56" s="6"/>
      <c r="L56" s="6"/>
      <c r="M56" s="6"/>
      <c r="N56" s="86"/>
      <c r="O56" s="86"/>
      <c r="P56" s="49"/>
      <c r="Q56" s="49"/>
      <c r="R56" s="49"/>
      <c r="T56" s="6"/>
      <c r="U56" s="6"/>
      <c r="V56" s="6"/>
    </row>
    <row r="57" spans="1:27" s="8" customFormat="1" ht="19.5" hidden="1" customHeight="1" x14ac:dyDescent="0.25">
      <c r="A57" s="87"/>
      <c r="B57" s="87"/>
      <c r="C57" s="87"/>
      <c r="D57" s="87"/>
      <c r="E57" s="86"/>
      <c r="F57" s="86"/>
      <c r="G57" s="6"/>
      <c r="H57" s="6"/>
      <c r="I57" s="6"/>
      <c r="J57" s="6"/>
      <c r="K57" s="6"/>
      <c r="N57" s="87"/>
      <c r="O57" s="87"/>
      <c r="P57" s="87"/>
      <c r="T57" s="1"/>
    </row>
    <row r="58" spans="1:27" s="53" customFormat="1" hidden="1" x14ac:dyDescent="0.25">
      <c r="A58" s="88"/>
      <c r="B58" s="88"/>
      <c r="C58" s="88"/>
      <c r="D58" s="88"/>
      <c r="E58" s="88"/>
      <c r="F58" s="88"/>
      <c r="N58" s="88"/>
      <c r="O58" s="88"/>
      <c r="P58" s="88"/>
      <c r="T58" s="54"/>
      <c r="V58" s="55" t="s">
        <v>97</v>
      </c>
      <c r="W58" s="55" t="s">
        <v>36</v>
      </c>
      <c r="X58" s="55" t="s">
        <v>35</v>
      </c>
    </row>
    <row r="59" spans="1:27" s="53" customFormat="1" hidden="1" x14ac:dyDescent="0.25">
      <c r="A59" s="95" t="s">
        <v>0</v>
      </c>
      <c r="B59" s="88"/>
      <c r="C59" s="88"/>
      <c r="D59" s="88"/>
      <c r="E59" s="88"/>
      <c r="F59" s="88"/>
      <c r="N59" s="88"/>
      <c r="O59" s="88"/>
      <c r="P59" s="88"/>
      <c r="S59" s="57" t="s">
        <v>36</v>
      </c>
      <c r="T59" s="58">
        <v>2</v>
      </c>
      <c r="V59" s="59" t="s">
        <v>56</v>
      </c>
      <c r="W59" s="60">
        <v>7.1875</v>
      </c>
      <c r="X59" s="61">
        <f>W59/2</f>
        <v>3.59375</v>
      </c>
    </row>
    <row r="60" spans="1:27" s="53" customFormat="1" ht="15.75" hidden="1" thickBot="1" x14ac:dyDescent="0.3">
      <c r="A60" s="88" t="s">
        <v>14</v>
      </c>
      <c r="B60" s="88"/>
      <c r="C60" s="88"/>
      <c r="D60" s="88"/>
      <c r="E60" s="88"/>
      <c r="F60" s="88"/>
      <c r="G60" s="62"/>
      <c r="H60" s="62"/>
      <c r="I60" s="62"/>
      <c r="N60" s="88"/>
      <c r="O60" s="88"/>
      <c r="P60" s="88"/>
      <c r="S60" s="63" t="s">
        <v>35</v>
      </c>
      <c r="T60" s="64">
        <v>3</v>
      </c>
      <c r="V60" s="65" t="s">
        <v>57</v>
      </c>
      <c r="W60" s="66">
        <v>6.875</v>
      </c>
      <c r="X60" s="67">
        <f t="shared" ref="X60:X100" si="6">W60/2</f>
        <v>3.4375</v>
      </c>
    </row>
    <row r="61" spans="1:27" s="53" customFormat="1" hidden="1" x14ac:dyDescent="0.25">
      <c r="A61" s="88" t="s">
        <v>13</v>
      </c>
      <c r="B61" s="88"/>
      <c r="C61" s="88"/>
      <c r="D61" s="88"/>
      <c r="E61" s="88"/>
      <c r="F61" s="88"/>
      <c r="G61" s="62"/>
      <c r="H61" s="62"/>
      <c r="I61" s="62"/>
      <c r="N61" s="88"/>
      <c r="O61" s="88"/>
      <c r="P61" s="88"/>
      <c r="T61" s="54"/>
      <c r="V61" s="65" t="s">
        <v>58</v>
      </c>
      <c r="W61" s="68">
        <v>6.5625</v>
      </c>
      <c r="X61" s="67">
        <f t="shared" si="6"/>
        <v>3.28125</v>
      </c>
    </row>
    <row r="62" spans="1:27" s="53" customFormat="1" hidden="1" x14ac:dyDescent="0.25">
      <c r="A62" s="88" t="s">
        <v>11</v>
      </c>
      <c r="B62" s="88"/>
      <c r="C62" s="88"/>
      <c r="D62" s="88"/>
      <c r="E62" s="88"/>
      <c r="F62" s="88"/>
      <c r="N62" s="88"/>
      <c r="O62" s="88"/>
      <c r="P62" s="88"/>
      <c r="T62" s="54"/>
      <c r="V62" s="69" t="s">
        <v>59</v>
      </c>
      <c r="W62" s="68">
        <v>7.1875</v>
      </c>
      <c r="X62" s="67">
        <f t="shared" si="6"/>
        <v>3.59375</v>
      </c>
    </row>
    <row r="63" spans="1:27" s="53" customFormat="1" hidden="1" x14ac:dyDescent="0.25">
      <c r="A63" s="88" t="s">
        <v>10</v>
      </c>
      <c r="B63" s="88"/>
      <c r="C63" s="88"/>
      <c r="D63" s="88"/>
      <c r="E63" s="88"/>
      <c r="F63" s="88"/>
      <c r="N63" s="88"/>
      <c r="O63" s="88"/>
      <c r="P63" s="88"/>
      <c r="T63" s="54"/>
      <c r="V63" s="69" t="s">
        <v>60</v>
      </c>
      <c r="W63" s="68">
        <v>6.5625</v>
      </c>
      <c r="X63" s="67">
        <f t="shared" si="6"/>
        <v>3.28125</v>
      </c>
    </row>
    <row r="64" spans="1:27" s="53" customFormat="1" hidden="1" x14ac:dyDescent="0.25">
      <c r="A64" s="88" t="s">
        <v>9</v>
      </c>
      <c r="B64" s="88"/>
      <c r="C64" s="88"/>
      <c r="D64" s="88"/>
      <c r="E64" s="88"/>
      <c r="F64" s="88"/>
      <c r="N64" s="88"/>
      <c r="O64" s="88"/>
      <c r="P64" s="88"/>
      <c r="T64" s="54"/>
      <c r="V64" s="69" t="s">
        <v>61</v>
      </c>
      <c r="W64" s="68">
        <v>6.875</v>
      </c>
      <c r="X64" s="67">
        <f t="shared" si="6"/>
        <v>3.4375</v>
      </c>
    </row>
    <row r="65" spans="1:24" s="53" customFormat="1" hidden="1" x14ac:dyDescent="0.25">
      <c r="A65" s="88" t="s">
        <v>8</v>
      </c>
      <c r="B65" s="88"/>
      <c r="C65" s="88"/>
      <c r="D65" s="88"/>
      <c r="E65" s="88"/>
      <c r="F65" s="88"/>
      <c r="N65" s="88"/>
      <c r="O65" s="88"/>
      <c r="P65" s="88"/>
      <c r="T65" s="54"/>
      <c r="V65" s="69" t="s">
        <v>54</v>
      </c>
      <c r="W65" s="68">
        <v>7.1875</v>
      </c>
      <c r="X65" s="67">
        <f t="shared" si="6"/>
        <v>3.59375</v>
      </c>
    </row>
    <row r="66" spans="1:24" s="53" customFormat="1" hidden="1" x14ac:dyDescent="0.25">
      <c r="A66" s="88" t="s">
        <v>7</v>
      </c>
      <c r="B66" s="88"/>
      <c r="C66" s="88"/>
      <c r="D66" s="88"/>
      <c r="E66" s="88"/>
      <c r="F66" s="88"/>
      <c r="N66" s="88"/>
      <c r="O66" s="88"/>
      <c r="P66" s="88"/>
      <c r="T66" s="54"/>
      <c r="V66" s="69" t="s">
        <v>62</v>
      </c>
      <c r="W66" s="68">
        <v>6.25</v>
      </c>
      <c r="X66" s="67">
        <f t="shared" si="6"/>
        <v>3.125</v>
      </c>
    </row>
    <row r="67" spans="1:24" s="53" customFormat="1" hidden="1" x14ac:dyDescent="0.25">
      <c r="A67" s="88" t="s">
        <v>6</v>
      </c>
      <c r="B67" s="88"/>
      <c r="C67" s="88"/>
      <c r="D67" s="88"/>
      <c r="E67" s="88"/>
      <c r="F67" s="88"/>
      <c r="N67" s="88"/>
      <c r="O67" s="88"/>
      <c r="P67" s="88"/>
      <c r="T67" s="54"/>
      <c r="V67" s="69" t="s">
        <v>63</v>
      </c>
      <c r="W67" s="68">
        <v>6.875</v>
      </c>
      <c r="X67" s="67">
        <f t="shared" si="6"/>
        <v>3.4375</v>
      </c>
    </row>
    <row r="68" spans="1:24" s="53" customFormat="1" hidden="1" x14ac:dyDescent="0.25">
      <c r="A68" s="88" t="s">
        <v>5</v>
      </c>
      <c r="B68" s="88"/>
      <c r="C68" s="88"/>
      <c r="D68" s="88"/>
      <c r="E68" s="88"/>
      <c r="F68" s="88"/>
      <c r="N68" s="88"/>
      <c r="O68" s="88"/>
      <c r="P68" s="88"/>
      <c r="T68" s="54"/>
      <c r="V68" s="69" t="s">
        <v>64</v>
      </c>
      <c r="W68" s="68">
        <v>6.875</v>
      </c>
      <c r="X68" s="67">
        <f t="shared" si="6"/>
        <v>3.4375</v>
      </c>
    </row>
    <row r="69" spans="1:24" s="53" customFormat="1" hidden="1" x14ac:dyDescent="0.25">
      <c r="A69" s="88" t="s">
        <v>4</v>
      </c>
      <c r="B69" s="88"/>
      <c r="C69" s="88"/>
      <c r="D69" s="88"/>
      <c r="E69" s="88"/>
      <c r="F69" s="88"/>
      <c r="N69" s="88"/>
      <c r="O69" s="88"/>
      <c r="P69" s="88"/>
      <c r="T69" s="54"/>
      <c r="V69" s="69" t="s">
        <v>65</v>
      </c>
      <c r="W69" s="68">
        <v>6.5625</v>
      </c>
      <c r="X69" s="67">
        <f t="shared" si="6"/>
        <v>3.28125</v>
      </c>
    </row>
    <row r="70" spans="1:24" s="53" customFormat="1" hidden="1" x14ac:dyDescent="0.25">
      <c r="A70" s="88" t="s">
        <v>3</v>
      </c>
      <c r="B70" s="88"/>
      <c r="C70" s="88"/>
      <c r="D70" s="88"/>
      <c r="E70" s="88"/>
      <c r="F70" s="88"/>
      <c r="N70" s="88"/>
      <c r="O70" s="88"/>
      <c r="P70" s="88"/>
      <c r="T70" s="54"/>
      <c r="V70" s="69" t="s">
        <v>66</v>
      </c>
      <c r="W70" s="68">
        <v>6.875</v>
      </c>
      <c r="X70" s="67">
        <f t="shared" si="6"/>
        <v>3.4375</v>
      </c>
    </row>
    <row r="71" spans="1:24" s="53" customFormat="1" hidden="1" x14ac:dyDescent="0.25">
      <c r="A71" s="88" t="s">
        <v>2</v>
      </c>
      <c r="B71" s="88"/>
      <c r="C71" s="88"/>
      <c r="D71" s="88"/>
      <c r="E71" s="88"/>
      <c r="F71" s="88"/>
      <c r="N71" s="88"/>
      <c r="O71" s="88"/>
      <c r="P71" s="88"/>
      <c r="T71" s="54"/>
      <c r="V71" s="69" t="s">
        <v>67</v>
      </c>
      <c r="W71" s="68">
        <v>7.1875</v>
      </c>
      <c r="X71" s="67">
        <f t="shared" si="6"/>
        <v>3.59375</v>
      </c>
    </row>
    <row r="72" spans="1:24" s="53" customFormat="1" hidden="1" x14ac:dyDescent="0.25">
      <c r="A72" s="88"/>
      <c r="B72" s="88"/>
      <c r="C72" s="88"/>
      <c r="D72" s="88"/>
      <c r="E72" s="88"/>
      <c r="F72" s="88"/>
      <c r="N72" s="88"/>
      <c r="O72" s="88"/>
      <c r="P72" s="88"/>
      <c r="T72" s="54"/>
      <c r="V72" s="69" t="s">
        <v>68</v>
      </c>
      <c r="W72" s="68">
        <v>6.5625</v>
      </c>
      <c r="X72" s="67">
        <f t="shared" si="6"/>
        <v>3.28125</v>
      </c>
    </row>
    <row r="73" spans="1:24" s="53" customFormat="1" hidden="1" x14ac:dyDescent="0.25">
      <c r="A73" s="95" t="s">
        <v>0</v>
      </c>
      <c r="B73" s="88"/>
      <c r="C73" s="88"/>
      <c r="D73" s="88"/>
      <c r="E73" s="88"/>
      <c r="F73" s="88"/>
      <c r="N73" s="88"/>
      <c r="O73" s="88"/>
      <c r="P73" s="88"/>
      <c r="T73" s="54"/>
      <c r="V73" s="69" t="s">
        <v>69</v>
      </c>
      <c r="W73" s="68">
        <v>6.875</v>
      </c>
      <c r="X73" s="67">
        <f t="shared" si="6"/>
        <v>3.4375</v>
      </c>
    </row>
    <row r="74" spans="1:24" s="53" customFormat="1" hidden="1" x14ac:dyDescent="0.25">
      <c r="A74" s="88">
        <v>2018</v>
      </c>
      <c r="B74" s="88"/>
      <c r="C74" s="88"/>
      <c r="D74" s="88"/>
      <c r="E74" s="88"/>
      <c r="F74" s="88"/>
      <c r="N74" s="88"/>
      <c r="O74" s="88"/>
      <c r="P74" s="88"/>
      <c r="T74" s="54"/>
      <c r="V74" s="69" t="s">
        <v>70</v>
      </c>
      <c r="W74" s="68">
        <v>6.875</v>
      </c>
      <c r="X74" s="67">
        <f t="shared" si="6"/>
        <v>3.4375</v>
      </c>
    </row>
    <row r="75" spans="1:24" s="53" customFormat="1" hidden="1" x14ac:dyDescent="0.25">
      <c r="A75" s="88">
        <v>2019</v>
      </c>
      <c r="B75" s="88">
        <f>COLUMN(I27)</f>
        <v>9</v>
      </c>
      <c r="C75" s="88"/>
      <c r="D75" s="88"/>
      <c r="E75" s="88"/>
      <c r="F75" s="88"/>
      <c r="N75" s="88"/>
      <c r="O75" s="88"/>
      <c r="P75" s="88"/>
      <c r="T75" s="54"/>
      <c r="V75" s="69" t="s">
        <v>71</v>
      </c>
      <c r="W75" s="68">
        <v>6.5625</v>
      </c>
      <c r="X75" s="67">
        <f t="shared" si="6"/>
        <v>3.28125</v>
      </c>
    </row>
    <row r="76" spans="1:24" s="53" customFormat="1" hidden="1" x14ac:dyDescent="0.25">
      <c r="A76" s="88">
        <v>2020</v>
      </c>
      <c r="B76" s="88">
        <f>COLUMN(J28)</f>
        <v>10</v>
      </c>
      <c r="C76" s="88"/>
      <c r="D76" s="88"/>
      <c r="E76" s="88"/>
      <c r="F76" s="88"/>
      <c r="N76" s="88"/>
      <c r="O76" s="88"/>
      <c r="P76" s="88"/>
      <c r="T76" s="54"/>
      <c r="V76" s="69" t="s">
        <v>72</v>
      </c>
      <c r="W76" s="68">
        <v>7.1875</v>
      </c>
      <c r="X76" s="67">
        <f t="shared" si="6"/>
        <v>3.59375</v>
      </c>
    </row>
    <row r="77" spans="1:24" s="53" customFormat="1" hidden="1" x14ac:dyDescent="0.25">
      <c r="A77" s="88">
        <v>2021</v>
      </c>
      <c r="B77" s="88">
        <f>COLUMN(K29)</f>
        <v>11</v>
      </c>
      <c r="C77" s="88"/>
      <c r="D77" s="88"/>
      <c r="E77" s="88"/>
      <c r="F77" s="88"/>
      <c r="N77" s="88"/>
      <c r="O77" s="88"/>
      <c r="P77" s="88"/>
      <c r="T77" s="54"/>
      <c r="V77" s="69" t="s">
        <v>55</v>
      </c>
      <c r="W77" s="68">
        <v>6.5625</v>
      </c>
      <c r="X77" s="67">
        <f t="shared" si="6"/>
        <v>3.28125</v>
      </c>
    </row>
    <row r="78" spans="1:24" s="53" customFormat="1" hidden="1" x14ac:dyDescent="0.25">
      <c r="A78" s="88">
        <v>2022</v>
      </c>
      <c r="B78" s="88">
        <f>COLUMN(L30)</f>
        <v>12</v>
      </c>
      <c r="C78" s="88"/>
      <c r="D78" s="88"/>
      <c r="E78" s="88"/>
      <c r="F78" s="88"/>
      <c r="N78" s="88"/>
      <c r="O78" s="88"/>
      <c r="P78" s="88"/>
      <c r="T78" s="54"/>
      <c r="V78" s="69" t="s">
        <v>73</v>
      </c>
      <c r="W78" s="68">
        <v>6.25</v>
      </c>
      <c r="X78" s="67">
        <f t="shared" si="6"/>
        <v>3.125</v>
      </c>
    </row>
    <row r="79" spans="1:24" s="53" customFormat="1" hidden="1" x14ac:dyDescent="0.25">
      <c r="A79" s="88">
        <v>2023</v>
      </c>
      <c r="B79" s="88">
        <f>COLUMN(P31)</f>
        <v>16</v>
      </c>
      <c r="C79" s="88"/>
      <c r="D79" s="88"/>
      <c r="E79" s="88"/>
      <c r="F79" s="88"/>
      <c r="N79" s="88"/>
      <c r="O79" s="88"/>
      <c r="P79" s="88"/>
      <c r="T79" s="54"/>
      <c r="V79" s="69" t="s">
        <v>74</v>
      </c>
      <c r="W79" s="68">
        <v>7.1875</v>
      </c>
      <c r="X79" s="67">
        <f t="shared" si="6"/>
        <v>3.59375</v>
      </c>
    </row>
    <row r="80" spans="1:24" s="53" customFormat="1" hidden="1" x14ac:dyDescent="0.25">
      <c r="A80" s="88"/>
      <c r="B80" s="88"/>
      <c r="C80" s="88"/>
      <c r="D80" s="88"/>
      <c r="E80" s="88"/>
      <c r="F80" s="88"/>
      <c r="N80" s="88"/>
      <c r="O80" s="88"/>
      <c r="P80" s="88"/>
      <c r="T80" s="54"/>
      <c r="V80" s="69" t="s">
        <v>75</v>
      </c>
      <c r="W80" s="68">
        <v>6.875</v>
      </c>
      <c r="X80" s="67">
        <f t="shared" si="6"/>
        <v>3.4375</v>
      </c>
    </row>
    <row r="81" spans="1:24" s="53" customFormat="1" hidden="1" x14ac:dyDescent="0.25">
      <c r="A81" s="88"/>
      <c r="B81" s="88"/>
      <c r="C81" s="88"/>
      <c r="D81" s="88"/>
      <c r="E81" s="88"/>
      <c r="F81" s="88"/>
      <c r="N81" s="88"/>
      <c r="O81" s="88"/>
      <c r="P81" s="88"/>
      <c r="T81" s="54"/>
      <c r="V81" s="69" t="s">
        <v>76</v>
      </c>
      <c r="W81" s="68">
        <v>6.5625</v>
      </c>
      <c r="X81" s="67">
        <f t="shared" si="6"/>
        <v>3.28125</v>
      </c>
    </row>
    <row r="82" spans="1:24" s="53" customFormat="1" hidden="1" x14ac:dyDescent="0.25">
      <c r="A82" s="88" t="s">
        <v>32</v>
      </c>
      <c r="B82" s="88"/>
      <c r="C82" s="88"/>
      <c r="D82" s="88"/>
      <c r="E82" s="70">
        <f>VLOOKUP(H5,A101:F113,(VLOOKUP(L5,A116:B122,2,0)),0)</f>
        <v>5</v>
      </c>
      <c r="F82" s="88"/>
      <c r="N82" s="88"/>
      <c r="O82" s="88"/>
      <c r="P82" s="88"/>
      <c r="T82" s="54"/>
      <c r="V82" s="69" t="s">
        <v>77</v>
      </c>
      <c r="W82" s="68">
        <v>6.875</v>
      </c>
      <c r="X82" s="67">
        <f t="shared" si="6"/>
        <v>3.4375</v>
      </c>
    </row>
    <row r="83" spans="1:24" s="53" customFormat="1" hidden="1" x14ac:dyDescent="0.25">
      <c r="A83" s="88"/>
      <c r="B83" s="88"/>
      <c r="C83" s="88"/>
      <c r="D83" s="88"/>
      <c r="E83" s="71"/>
      <c r="F83" s="88"/>
      <c r="N83" s="88"/>
      <c r="O83" s="88"/>
      <c r="P83" s="88"/>
      <c r="T83" s="54"/>
      <c r="V83" s="69" t="s">
        <v>78</v>
      </c>
      <c r="W83" s="68">
        <v>6.875</v>
      </c>
      <c r="X83" s="67">
        <f t="shared" si="6"/>
        <v>3.4375</v>
      </c>
    </row>
    <row r="84" spans="1:24" s="53" customFormat="1" hidden="1" x14ac:dyDescent="0.25">
      <c r="A84" s="88" t="s">
        <v>16</v>
      </c>
      <c r="B84" s="88"/>
      <c r="C84" s="88"/>
      <c r="D84" s="88"/>
      <c r="E84" s="70">
        <f>VLOOKUP(H5,A126:C138,(VLOOKUP(L5,A142:B149,2,0)),0)</f>
        <v>31</v>
      </c>
      <c r="F84" s="88"/>
      <c r="N84" s="88"/>
      <c r="O84" s="88"/>
      <c r="P84" s="88"/>
      <c r="T84" s="54"/>
      <c r="V84" s="69" t="s">
        <v>79</v>
      </c>
      <c r="W84" s="68">
        <v>6.875</v>
      </c>
      <c r="X84" s="67">
        <f t="shared" si="6"/>
        <v>3.4375</v>
      </c>
    </row>
    <row r="85" spans="1:24" s="53" customFormat="1" hidden="1" x14ac:dyDescent="0.25">
      <c r="A85" s="88"/>
      <c r="B85" s="88"/>
      <c r="C85" s="88"/>
      <c r="D85" s="88"/>
      <c r="E85" s="88"/>
      <c r="F85" s="88"/>
      <c r="G85" s="62"/>
      <c r="H85" s="62"/>
      <c r="I85" s="62"/>
      <c r="J85" s="62"/>
      <c r="N85" s="88"/>
      <c r="O85" s="88"/>
      <c r="P85" s="88"/>
      <c r="T85" s="54"/>
      <c r="V85" s="69" t="s">
        <v>80</v>
      </c>
      <c r="W85" s="68">
        <v>6.875</v>
      </c>
      <c r="X85" s="67">
        <f t="shared" si="6"/>
        <v>3.4375</v>
      </c>
    </row>
    <row r="86" spans="1:24" s="53" customFormat="1" hidden="1" x14ac:dyDescent="0.25">
      <c r="A86" s="88"/>
      <c r="B86" s="88">
        <v>2018</v>
      </c>
      <c r="C86" s="88">
        <v>2019</v>
      </c>
      <c r="D86" s="88"/>
      <c r="E86" s="88">
        <v>2020</v>
      </c>
      <c r="F86" s="88">
        <v>2021</v>
      </c>
      <c r="G86" s="62"/>
      <c r="H86" s="62"/>
      <c r="I86" s="62"/>
      <c r="J86" s="62"/>
      <c r="N86" s="88"/>
      <c r="O86" s="88"/>
      <c r="P86" s="88"/>
      <c r="T86" s="54"/>
      <c r="V86" s="69" t="s">
        <v>81</v>
      </c>
      <c r="W86" s="68">
        <v>6.5625</v>
      </c>
      <c r="X86" s="67">
        <f t="shared" si="6"/>
        <v>3.28125</v>
      </c>
    </row>
    <row r="87" spans="1:24" s="53" customFormat="1" hidden="1" x14ac:dyDescent="0.25">
      <c r="A87" s="88" t="s">
        <v>14</v>
      </c>
      <c r="B87" s="71" t="s">
        <v>27</v>
      </c>
      <c r="C87" s="71" t="s">
        <v>31</v>
      </c>
      <c r="D87" s="71"/>
      <c r="E87" s="71" t="s">
        <v>19</v>
      </c>
      <c r="F87" s="71" t="s">
        <v>24</v>
      </c>
      <c r="N87" s="88"/>
      <c r="O87" s="88"/>
      <c r="P87" s="88"/>
      <c r="T87" s="54"/>
      <c r="V87" s="69" t="s">
        <v>82</v>
      </c>
      <c r="W87" s="68">
        <v>6.875</v>
      </c>
      <c r="X87" s="67">
        <f t="shared" si="6"/>
        <v>3.4375</v>
      </c>
    </row>
    <row r="88" spans="1:24" s="53" customFormat="1" hidden="1" x14ac:dyDescent="0.25">
      <c r="A88" s="88" t="s">
        <v>13</v>
      </c>
      <c r="B88" s="71" t="s">
        <v>25</v>
      </c>
      <c r="C88" s="71" t="s">
        <v>24</v>
      </c>
      <c r="D88" s="71"/>
      <c r="E88" s="71" t="s">
        <v>26</v>
      </c>
      <c r="F88" s="71" t="s">
        <v>23</v>
      </c>
      <c r="N88" s="88"/>
      <c r="O88" s="88"/>
      <c r="P88" s="88"/>
      <c r="T88" s="54"/>
      <c r="V88" s="69" t="s">
        <v>83</v>
      </c>
      <c r="W88" s="68">
        <v>7.1875</v>
      </c>
      <c r="X88" s="67">
        <f t="shared" si="6"/>
        <v>3.59375</v>
      </c>
    </row>
    <row r="89" spans="1:24" s="53" customFormat="1" hidden="1" x14ac:dyDescent="0.25">
      <c r="A89" s="88" t="s">
        <v>11</v>
      </c>
      <c r="B89" s="71" t="s">
        <v>25</v>
      </c>
      <c r="C89" s="71" t="s">
        <v>24</v>
      </c>
      <c r="D89" s="71"/>
      <c r="E89" s="71" t="s">
        <v>21</v>
      </c>
      <c r="F89" s="71" t="s">
        <v>23</v>
      </c>
      <c r="N89" s="88"/>
      <c r="O89" s="88"/>
      <c r="P89" s="88"/>
      <c r="T89" s="54"/>
      <c r="V89" s="69" t="s">
        <v>84</v>
      </c>
      <c r="W89" s="68">
        <v>6.875</v>
      </c>
      <c r="X89" s="67">
        <f t="shared" si="6"/>
        <v>3.4375</v>
      </c>
    </row>
    <row r="90" spans="1:24" s="53" customFormat="1" hidden="1" x14ac:dyDescent="0.25">
      <c r="A90" s="88" t="s">
        <v>10</v>
      </c>
      <c r="B90" s="71" t="s">
        <v>29</v>
      </c>
      <c r="C90" s="71" t="s">
        <v>23</v>
      </c>
      <c r="D90" s="71"/>
      <c r="E90" s="71" t="s">
        <v>19</v>
      </c>
      <c r="F90" s="71" t="s">
        <v>18</v>
      </c>
      <c r="N90" s="88"/>
      <c r="O90" s="88"/>
      <c r="P90" s="88"/>
      <c r="T90" s="54"/>
      <c r="V90" s="69" t="s">
        <v>85</v>
      </c>
      <c r="W90" s="68">
        <v>6.25</v>
      </c>
      <c r="X90" s="67">
        <f t="shared" si="6"/>
        <v>3.125</v>
      </c>
    </row>
    <row r="91" spans="1:24" s="53" customFormat="1" hidden="1" x14ac:dyDescent="0.25">
      <c r="A91" s="88" t="s">
        <v>9</v>
      </c>
      <c r="B91" s="71" t="s">
        <v>31</v>
      </c>
      <c r="C91" s="71" t="s">
        <v>19</v>
      </c>
      <c r="D91" s="71"/>
      <c r="E91" s="71" t="s">
        <v>24</v>
      </c>
      <c r="F91" s="71" t="s">
        <v>26</v>
      </c>
      <c r="N91" s="88"/>
      <c r="O91" s="88"/>
      <c r="P91" s="88"/>
      <c r="T91" s="54"/>
      <c r="V91" s="69" t="s">
        <v>86</v>
      </c>
      <c r="W91" s="68">
        <v>7.1875</v>
      </c>
      <c r="X91" s="67">
        <f t="shared" si="6"/>
        <v>3.59375</v>
      </c>
    </row>
    <row r="92" spans="1:24" s="53" customFormat="1" hidden="1" x14ac:dyDescent="0.25">
      <c r="A92" s="88" t="s">
        <v>8</v>
      </c>
      <c r="B92" s="71" t="s">
        <v>30</v>
      </c>
      <c r="C92" s="71" t="s">
        <v>26</v>
      </c>
      <c r="D92" s="71"/>
      <c r="E92" s="71" t="s">
        <v>23</v>
      </c>
      <c r="F92" s="71" t="s">
        <v>20</v>
      </c>
      <c r="N92" s="88"/>
      <c r="O92" s="88"/>
      <c r="P92" s="88"/>
      <c r="T92" s="54"/>
      <c r="V92" s="69" t="s">
        <v>87</v>
      </c>
      <c r="W92" s="68">
        <v>6.25</v>
      </c>
      <c r="X92" s="67">
        <f t="shared" si="6"/>
        <v>3.125</v>
      </c>
    </row>
    <row r="93" spans="1:24" s="53" customFormat="1" hidden="1" x14ac:dyDescent="0.25">
      <c r="A93" s="88" t="s">
        <v>7</v>
      </c>
      <c r="B93" s="71" t="s">
        <v>29</v>
      </c>
      <c r="C93" s="71" t="s">
        <v>23</v>
      </c>
      <c r="D93" s="71"/>
      <c r="E93" s="71" t="s">
        <v>19</v>
      </c>
      <c r="F93" s="71" t="s">
        <v>18</v>
      </c>
      <c r="N93" s="88"/>
      <c r="O93" s="88"/>
      <c r="P93" s="88"/>
      <c r="T93" s="54"/>
      <c r="V93" s="69" t="s">
        <v>88</v>
      </c>
      <c r="W93" s="68">
        <v>7.1875</v>
      </c>
      <c r="X93" s="67">
        <f t="shared" si="6"/>
        <v>3.59375</v>
      </c>
    </row>
    <row r="94" spans="1:24" s="53" customFormat="1" hidden="1" x14ac:dyDescent="0.25">
      <c r="A94" s="88" t="s">
        <v>6</v>
      </c>
      <c r="B94" s="71" t="s">
        <v>28</v>
      </c>
      <c r="C94" s="71" t="s">
        <v>18</v>
      </c>
      <c r="D94" s="71"/>
      <c r="E94" s="71" t="s">
        <v>26</v>
      </c>
      <c r="F94" s="71" t="s">
        <v>21</v>
      </c>
      <c r="N94" s="88"/>
      <c r="O94" s="88"/>
      <c r="P94" s="88"/>
      <c r="T94" s="54"/>
      <c r="V94" s="69" t="s">
        <v>89</v>
      </c>
      <c r="W94" s="68">
        <v>6.875</v>
      </c>
      <c r="X94" s="67">
        <f t="shared" si="6"/>
        <v>3.4375</v>
      </c>
    </row>
    <row r="95" spans="1:24" s="53" customFormat="1" hidden="1" x14ac:dyDescent="0.25">
      <c r="A95" s="88" t="s">
        <v>5</v>
      </c>
      <c r="B95" s="71" t="s">
        <v>22</v>
      </c>
      <c r="C95" s="71" t="s">
        <v>21</v>
      </c>
      <c r="D95" s="71"/>
      <c r="E95" s="71" t="s">
        <v>20</v>
      </c>
      <c r="F95" s="71" t="s">
        <v>19</v>
      </c>
      <c r="N95" s="88"/>
      <c r="O95" s="88"/>
      <c r="P95" s="88"/>
      <c r="T95" s="54"/>
      <c r="V95" s="69" t="s">
        <v>90</v>
      </c>
      <c r="W95" s="68">
        <v>6.5625</v>
      </c>
      <c r="X95" s="67">
        <f t="shared" si="6"/>
        <v>3.28125</v>
      </c>
    </row>
    <row r="96" spans="1:24" s="53" customFormat="1" hidden="1" x14ac:dyDescent="0.25">
      <c r="A96" s="88" t="s">
        <v>4</v>
      </c>
      <c r="B96" s="71" t="s">
        <v>27</v>
      </c>
      <c r="C96" s="71" t="s">
        <v>20</v>
      </c>
      <c r="D96" s="71"/>
      <c r="E96" s="71" t="s">
        <v>18</v>
      </c>
      <c r="F96" s="71" t="s">
        <v>24</v>
      </c>
      <c r="N96" s="88"/>
      <c r="O96" s="88"/>
      <c r="P96" s="88"/>
      <c r="T96" s="54"/>
      <c r="V96" s="69" t="s">
        <v>91</v>
      </c>
      <c r="W96" s="68">
        <v>7.1875</v>
      </c>
      <c r="X96" s="67">
        <f t="shared" si="6"/>
        <v>3.59375</v>
      </c>
    </row>
    <row r="97" spans="1:24" s="53" customFormat="1" hidden="1" x14ac:dyDescent="0.25">
      <c r="A97" s="88" t="s">
        <v>3</v>
      </c>
      <c r="B97" s="71" t="s">
        <v>25</v>
      </c>
      <c r="C97" s="71" t="s">
        <v>24</v>
      </c>
      <c r="D97" s="71"/>
      <c r="E97" s="71" t="s">
        <v>21</v>
      </c>
      <c r="F97" s="71" t="s">
        <v>23</v>
      </c>
      <c r="N97" s="88"/>
      <c r="O97" s="88"/>
      <c r="P97" s="88"/>
      <c r="T97" s="54"/>
      <c r="V97" s="69" t="s">
        <v>92</v>
      </c>
      <c r="W97" s="68">
        <v>6.5625</v>
      </c>
      <c r="X97" s="67">
        <f t="shared" si="6"/>
        <v>3.28125</v>
      </c>
    </row>
    <row r="98" spans="1:24" s="53" customFormat="1" hidden="1" x14ac:dyDescent="0.25">
      <c r="A98" s="88" t="s">
        <v>2</v>
      </c>
      <c r="B98" s="71" t="s">
        <v>22</v>
      </c>
      <c r="C98" s="71" t="s">
        <v>21</v>
      </c>
      <c r="D98" s="71"/>
      <c r="E98" s="71" t="s">
        <v>20</v>
      </c>
      <c r="F98" s="71" t="s">
        <v>19</v>
      </c>
      <c r="N98" s="88"/>
      <c r="O98" s="88"/>
      <c r="P98" s="88"/>
      <c r="T98" s="54"/>
      <c r="V98" s="69" t="s">
        <v>93</v>
      </c>
      <c r="W98" s="68">
        <v>6.875</v>
      </c>
      <c r="X98" s="67">
        <f t="shared" si="6"/>
        <v>3.4375</v>
      </c>
    </row>
    <row r="99" spans="1:24" s="53" customFormat="1" hidden="1" x14ac:dyDescent="0.25">
      <c r="A99" s="88"/>
      <c r="B99" s="71"/>
      <c r="C99" s="71"/>
      <c r="D99" s="71"/>
      <c r="E99" s="71"/>
      <c r="F99" s="71"/>
      <c r="N99" s="88"/>
      <c r="O99" s="88"/>
      <c r="P99" s="88"/>
      <c r="T99" s="54"/>
      <c r="V99" s="69" t="s">
        <v>94</v>
      </c>
      <c r="W99" s="68">
        <v>6.875</v>
      </c>
      <c r="X99" s="67">
        <f t="shared" si="6"/>
        <v>3.4375</v>
      </c>
    </row>
    <row r="100" spans="1:24" s="53" customFormat="1" ht="15.75" hidden="1" thickBot="1" x14ac:dyDescent="0.3">
      <c r="A100" s="88"/>
      <c r="B100" s="71">
        <v>2018</v>
      </c>
      <c r="C100" s="71">
        <v>2019</v>
      </c>
      <c r="D100" s="71"/>
      <c r="E100" s="71">
        <v>2020</v>
      </c>
      <c r="F100" s="71">
        <v>2021</v>
      </c>
      <c r="N100" s="88"/>
      <c r="O100" s="88"/>
      <c r="P100" s="88"/>
      <c r="T100" s="54"/>
      <c r="V100" s="72" t="s">
        <v>95</v>
      </c>
      <c r="W100" s="73">
        <v>6.5625</v>
      </c>
      <c r="X100" s="74">
        <f t="shared" si="6"/>
        <v>3.28125</v>
      </c>
    </row>
    <row r="101" spans="1:24" s="53" customFormat="1" hidden="1" x14ac:dyDescent="0.25">
      <c r="A101" s="88" t="s">
        <v>0</v>
      </c>
      <c r="B101" s="71">
        <v>2</v>
      </c>
      <c r="C101" s="71">
        <v>3</v>
      </c>
      <c r="D101" s="71"/>
      <c r="E101" s="71">
        <v>4</v>
      </c>
      <c r="F101" s="71">
        <v>5</v>
      </c>
      <c r="N101" s="88"/>
      <c r="O101" s="88"/>
      <c r="P101" s="88"/>
      <c r="T101" s="54"/>
    </row>
    <row r="102" spans="1:24" s="53" customFormat="1" hidden="1" x14ac:dyDescent="0.25">
      <c r="A102" s="88" t="s">
        <v>14</v>
      </c>
      <c r="B102" s="71">
        <v>1</v>
      </c>
      <c r="C102" s="71">
        <v>2</v>
      </c>
      <c r="D102" s="71"/>
      <c r="E102" s="71">
        <v>3</v>
      </c>
      <c r="F102" s="71">
        <v>5</v>
      </c>
      <c r="N102" s="88"/>
      <c r="O102" s="88"/>
      <c r="P102" s="88"/>
      <c r="T102" s="54"/>
    </row>
    <row r="103" spans="1:24" s="53" customFormat="1" hidden="1" x14ac:dyDescent="0.25">
      <c r="A103" s="88" t="s">
        <v>13</v>
      </c>
      <c r="B103" s="71">
        <v>4</v>
      </c>
      <c r="C103" s="71">
        <v>5</v>
      </c>
      <c r="D103" s="71"/>
      <c r="E103" s="71">
        <v>6</v>
      </c>
      <c r="F103" s="71">
        <v>1</v>
      </c>
      <c r="N103" s="88"/>
      <c r="O103" s="88"/>
      <c r="P103" s="88"/>
      <c r="T103" s="54"/>
    </row>
    <row r="104" spans="1:24" s="53" customFormat="1" hidden="1" x14ac:dyDescent="0.25">
      <c r="A104" s="88" t="s">
        <v>11</v>
      </c>
      <c r="B104" s="71">
        <v>4</v>
      </c>
      <c r="C104" s="71">
        <v>5</v>
      </c>
      <c r="D104" s="71"/>
      <c r="E104" s="71">
        <v>7</v>
      </c>
      <c r="F104" s="71">
        <v>1</v>
      </c>
      <c r="N104" s="88"/>
      <c r="O104" s="88"/>
      <c r="P104" s="88"/>
      <c r="T104" s="54"/>
    </row>
    <row r="105" spans="1:24" s="53" customFormat="1" hidden="1" x14ac:dyDescent="0.25">
      <c r="A105" s="88" t="s">
        <v>10</v>
      </c>
      <c r="B105" s="71">
        <v>7</v>
      </c>
      <c r="C105" s="71">
        <v>1</v>
      </c>
      <c r="D105" s="71"/>
      <c r="E105" s="71">
        <v>3</v>
      </c>
      <c r="F105" s="71">
        <v>4</v>
      </c>
      <c r="N105" s="88"/>
      <c r="O105" s="88"/>
      <c r="P105" s="88"/>
      <c r="T105" s="54"/>
    </row>
    <row r="106" spans="1:24" s="53" customFormat="1" hidden="1" x14ac:dyDescent="0.25">
      <c r="A106" s="88" t="s">
        <v>9</v>
      </c>
      <c r="B106" s="71">
        <v>2</v>
      </c>
      <c r="C106" s="71">
        <v>3</v>
      </c>
      <c r="D106" s="71"/>
      <c r="E106" s="71">
        <v>5</v>
      </c>
      <c r="F106" s="71">
        <v>6</v>
      </c>
      <c r="N106" s="88"/>
      <c r="O106" s="88"/>
      <c r="P106" s="88"/>
      <c r="T106" s="54"/>
    </row>
    <row r="107" spans="1:24" s="53" customFormat="1" hidden="1" x14ac:dyDescent="0.25">
      <c r="A107" s="88" t="s">
        <v>8</v>
      </c>
      <c r="B107" s="71">
        <v>5</v>
      </c>
      <c r="C107" s="71">
        <v>6</v>
      </c>
      <c r="D107" s="71"/>
      <c r="E107" s="71">
        <v>1</v>
      </c>
      <c r="F107" s="71">
        <v>2</v>
      </c>
      <c r="N107" s="88"/>
      <c r="O107" s="88"/>
      <c r="P107" s="88"/>
      <c r="T107" s="54"/>
    </row>
    <row r="108" spans="1:24" s="53" customFormat="1" hidden="1" x14ac:dyDescent="0.25">
      <c r="A108" s="88" t="s">
        <v>7</v>
      </c>
      <c r="B108" s="71">
        <v>7</v>
      </c>
      <c r="C108" s="71">
        <v>1</v>
      </c>
      <c r="D108" s="71"/>
      <c r="E108" s="71">
        <v>3</v>
      </c>
      <c r="F108" s="71">
        <v>4</v>
      </c>
      <c r="N108" s="88"/>
      <c r="O108" s="88"/>
      <c r="P108" s="88"/>
      <c r="T108" s="54"/>
    </row>
    <row r="109" spans="1:24" s="53" customFormat="1" hidden="1" x14ac:dyDescent="0.25">
      <c r="A109" s="88" t="s">
        <v>6</v>
      </c>
      <c r="B109" s="71">
        <v>3</v>
      </c>
      <c r="C109" s="71">
        <v>4</v>
      </c>
      <c r="D109" s="71"/>
      <c r="E109" s="71">
        <v>6</v>
      </c>
      <c r="F109" s="71">
        <v>7</v>
      </c>
      <c r="N109" s="88"/>
      <c r="O109" s="88"/>
      <c r="P109" s="88"/>
      <c r="T109" s="54"/>
    </row>
    <row r="110" spans="1:24" s="53" customFormat="1" hidden="1" x14ac:dyDescent="0.25">
      <c r="A110" s="88" t="s">
        <v>5</v>
      </c>
      <c r="B110" s="71">
        <v>6</v>
      </c>
      <c r="C110" s="71">
        <v>7</v>
      </c>
      <c r="D110" s="71"/>
      <c r="E110" s="71">
        <v>2</v>
      </c>
      <c r="F110" s="71">
        <v>3</v>
      </c>
      <c r="N110" s="88"/>
      <c r="O110" s="88"/>
      <c r="P110" s="88"/>
      <c r="T110" s="54"/>
    </row>
    <row r="111" spans="1:24" s="53" customFormat="1" hidden="1" x14ac:dyDescent="0.25">
      <c r="A111" s="88" t="s">
        <v>4</v>
      </c>
      <c r="B111" s="71">
        <v>1</v>
      </c>
      <c r="C111" s="71">
        <v>2</v>
      </c>
      <c r="D111" s="71"/>
      <c r="E111" s="71">
        <v>4</v>
      </c>
      <c r="F111" s="71">
        <v>5</v>
      </c>
      <c r="N111" s="88"/>
      <c r="O111" s="88"/>
      <c r="P111" s="88"/>
      <c r="T111" s="54"/>
    </row>
    <row r="112" spans="1:24" s="53" customFormat="1" hidden="1" x14ac:dyDescent="0.25">
      <c r="A112" s="88" t="s">
        <v>3</v>
      </c>
      <c r="B112" s="71">
        <v>4</v>
      </c>
      <c r="C112" s="71">
        <v>5</v>
      </c>
      <c r="D112" s="71"/>
      <c r="E112" s="71">
        <v>7</v>
      </c>
      <c r="F112" s="71">
        <v>1</v>
      </c>
      <c r="N112" s="88"/>
      <c r="O112" s="88"/>
      <c r="P112" s="88"/>
      <c r="T112" s="54"/>
    </row>
    <row r="113" spans="1:20" s="53" customFormat="1" hidden="1" x14ac:dyDescent="0.25">
      <c r="A113" s="88" t="s">
        <v>2</v>
      </c>
      <c r="B113" s="71">
        <v>6</v>
      </c>
      <c r="C113" s="71">
        <v>7</v>
      </c>
      <c r="D113" s="71"/>
      <c r="E113" s="71">
        <v>2</v>
      </c>
      <c r="F113" s="71">
        <v>3</v>
      </c>
      <c r="N113" s="88"/>
      <c r="O113" s="88"/>
      <c r="P113" s="88"/>
      <c r="T113" s="54"/>
    </row>
    <row r="114" spans="1:20" s="53" customFormat="1" hidden="1" x14ac:dyDescent="0.25">
      <c r="A114" s="88"/>
      <c r="B114" s="88"/>
      <c r="C114" s="88"/>
      <c r="D114" s="88"/>
      <c r="E114" s="88"/>
      <c r="F114" s="88"/>
      <c r="N114" s="88"/>
      <c r="O114" s="88"/>
      <c r="P114" s="88"/>
      <c r="T114" s="54"/>
    </row>
    <row r="115" spans="1:20" s="53" customFormat="1" hidden="1" x14ac:dyDescent="0.25">
      <c r="A115" s="95" t="s">
        <v>17</v>
      </c>
      <c r="B115" s="88"/>
      <c r="C115" s="88"/>
      <c r="D115" s="88"/>
      <c r="E115" s="88"/>
      <c r="F115" s="88"/>
      <c r="N115" s="88"/>
      <c r="O115" s="88"/>
      <c r="P115" s="88"/>
      <c r="T115" s="54"/>
    </row>
    <row r="116" spans="1:20" s="53" customFormat="1" hidden="1" x14ac:dyDescent="0.25">
      <c r="A116" s="95" t="s">
        <v>0</v>
      </c>
      <c r="B116" s="88">
        <v>2</v>
      </c>
      <c r="C116" s="88"/>
      <c r="D116" s="88"/>
      <c r="E116" s="88"/>
      <c r="F116" s="88"/>
      <c r="N116" s="88"/>
      <c r="O116" s="88"/>
      <c r="P116" s="88"/>
      <c r="T116" s="54"/>
    </row>
    <row r="117" spans="1:20" s="53" customFormat="1" hidden="1" x14ac:dyDescent="0.25">
      <c r="A117" s="88">
        <v>2018</v>
      </c>
      <c r="B117" s="88">
        <f>COLUMN(B100)</f>
        <v>2</v>
      </c>
      <c r="C117" s="88"/>
      <c r="D117" s="88"/>
      <c r="E117" s="88"/>
      <c r="F117" s="88"/>
      <c r="N117" s="88"/>
      <c r="O117" s="88"/>
      <c r="P117" s="88"/>
      <c r="T117" s="54"/>
    </row>
    <row r="118" spans="1:20" s="53" customFormat="1" hidden="1" x14ac:dyDescent="0.25">
      <c r="A118" s="88">
        <v>2019</v>
      </c>
      <c r="B118" s="88">
        <f>COLUMN(C100)</f>
        <v>3</v>
      </c>
      <c r="C118" s="88"/>
      <c r="D118" s="88"/>
      <c r="E118" s="88"/>
      <c r="F118" s="88"/>
      <c r="N118" s="88"/>
      <c r="O118" s="88"/>
      <c r="P118" s="88"/>
      <c r="T118" s="54"/>
    </row>
    <row r="119" spans="1:20" s="53" customFormat="1" hidden="1" x14ac:dyDescent="0.25">
      <c r="A119" s="88">
        <v>2020</v>
      </c>
      <c r="B119" s="88">
        <f>COLUMN(E100)</f>
        <v>5</v>
      </c>
      <c r="C119" s="88"/>
      <c r="D119" s="88"/>
      <c r="E119" s="88"/>
      <c r="F119" s="88"/>
      <c r="N119" s="88"/>
      <c r="O119" s="88"/>
      <c r="P119" s="88"/>
      <c r="T119" s="54"/>
    </row>
    <row r="120" spans="1:20" s="53" customFormat="1" hidden="1" x14ac:dyDescent="0.25">
      <c r="A120" s="88">
        <v>2021</v>
      </c>
      <c r="B120" s="88">
        <f>COLUMN(F100)</f>
        <v>6</v>
      </c>
      <c r="C120" s="88"/>
      <c r="D120" s="88"/>
      <c r="E120" s="88"/>
      <c r="F120" s="88"/>
      <c r="N120" s="88"/>
      <c r="O120" s="88"/>
      <c r="P120" s="88"/>
      <c r="T120" s="54"/>
    </row>
    <row r="121" spans="1:20" s="53" customFormat="1" hidden="1" x14ac:dyDescent="0.25">
      <c r="A121" s="88">
        <v>2022</v>
      </c>
      <c r="B121" s="88" t="e">
        <f>COLUMN(#REF!)</f>
        <v>#REF!</v>
      </c>
      <c r="C121" s="88"/>
      <c r="D121" s="88"/>
      <c r="E121" s="88"/>
      <c r="F121" s="88"/>
      <c r="N121" s="88"/>
      <c r="O121" s="88"/>
      <c r="P121" s="88"/>
      <c r="T121" s="54"/>
    </row>
    <row r="122" spans="1:20" s="53" customFormat="1" hidden="1" x14ac:dyDescent="0.25">
      <c r="A122" s="88">
        <v>2023</v>
      </c>
      <c r="B122" s="88" t="e">
        <f>COLUMN(#REF!)</f>
        <v>#REF!</v>
      </c>
      <c r="C122" s="88"/>
      <c r="D122" s="88"/>
      <c r="E122" s="88"/>
      <c r="F122" s="88"/>
      <c r="N122" s="88"/>
      <c r="O122" s="88"/>
      <c r="P122" s="88"/>
      <c r="T122" s="54"/>
    </row>
    <row r="123" spans="1:20" s="53" customFormat="1" hidden="1" x14ac:dyDescent="0.25">
      <c r="A123" s="88"/>
      <c r="B123" s="88"/>
      <c r="C123" s="88"/>
      <c r="D123" s="88"/>
      <c r="E123" s="88"/>
      <c r="F123" s="88"/>
      <c r="N123" s="88"/>
      <c r="O123" s="88"/>
      <c r="P123" s="88"/>
      <c r="T123" s="54"/>
    </row>
    <row r="124" spans="1:20" s="53" customFormat="1" hidden="1" x14ac:dyDescent="0.25">
      <c r="A124" s="95" t="s">
        <v>16</v>
      </c>
      <c r="B124" s="88"/>
      <c r="C124" s="88"/>
      <c r="D124" s="88"/>
      <c r="E124" s="88"/>
      <c r="F124" s="88"/>
      <c r="N124" s="88"/>
      <c r="O124" s="88"/>
      <c r="P124" s="88"/>
      <c r="T124" s="54"/>
    </row>
    <row r="125" spans="1:20" s="53" customFormat="1" hidden="1" x14ac:dyDescent="0.25">
      <c r="A125" s="88"/>
      <c r="B125" s="88" t="s">
        <v>15</v>
      </c>
      <c r="C125" s="88">
        <v>2020</v>
      </c>
      <c r="D125" s="88"/>
      <c r="E125" s="88"/>
      <c r="F125" s="88"/>
      <c r="N125" s="88"/>
      <c r="O125" s="88"/>
      <c r="P125" s="88"/>
      <c r="T125" s="54"/>
    </row>
    <row r="126" spans="1:20" s="53" customFormat="1" hidden="1" x14ac:dyDescent="0.25">
      <c r="A126" s="88" t="s">
        <v>0</v>
      </c>
      <c r="B126" s="88">
        <v>31</v>
      </c>
      <c r="C126" s="88">
        <v>31</v>
      </c>
      <c r="D126" s="88"/>
      <c r="E126" s="88"/>
      <c r="F126" s="88"/>
      <c r="N126" s="88"/>
      <c r="O126" s="88"/>
      <c r="P126" s="88"/>
      <c r="T126" s="54"/>
    </row>
    <row r="127" spans="1:20" s="53" customFormat="1" hidden="1" x14ac:dyDescent="0.25">
      <c r="A127" s="88" t="s">
        <v>14</v>
      </c>
      <c r="B127" s="88">
        <v>31</v>
      </c>
      <c r="C127" s="88">
        <v>31</v>
      </c>
      <c r="D127" s="88"/>
      <c r="E127" s="88"/>
      <c r="F127" s="88"/>
      <c r="N127" s="88"/>
      <c r="O127" s="88"/>
      <c r="P127" s="88"/>
      <c r="T127" s="54"/>
    </row>
    <row r="128" spans="1:20" s="53" customFormat="1" hidden="1" x14ac:dyDescent="0.25">
      <c r="A128" s="88" t="s">
        <v>13</v>
      </c>
      <c r="B128" s="88">
        <v>28</v>
      </c>
      <c r="C128" s="88">
        <v>29</v>
      </c>
      <c r="D128" s="88"/>
      <c r="E128" s="88" t="s">
        <v>12</v>
      </c>
      <c r="F128" s="88"/>
      <c r="N128" s="88"/>
      <c r="O128" s="88"/>
      <c r="P128" s="88"/>
      <c r="T128" s="54"/>
    </row>
    <row r="129" spans="1:20" s="53" customFormat="1" hidden="1" x14ac:dyDescent="0.25">
      <c r="A129" s="88" t="s">
        <v>11</v>
      </c>
      <c r="B129" s="88">
        <v>31</v>
      </c>
      <c r="C129" s="88">
        <v>31</v>
      </c>
      <c r="D129" s="88"/>
      <c r="E129" s="88"/>
      <c r="F129" s="88"/>
      <c r="N129" s="88"/>
      <c r="O129" s="88"/>
      <c r="P129" s="88"/>
      <c r="T129" s="54"/>
    </row>
    <row r="130" spans="1:20" s="53" customFormat="1" hidden="1" x14ac:dyDescent="0.25">
      <c r="A130" s="88" t="s">
        <v>10</v>
      </c>
      <c r="B130" s="88">
        <v>30</v>
      </c>
      <c r="C130" s="88">
        <v>30</v>
      </c>
      <c r="D130" s="88"/>
      <c r="E130" s="88"/>
      <c r="F130" s="88"/>
      <c r="N130" s="88"/>
      <c r="O130" s="88"/>
      <c r="P130" s="88"/>
      <c r="T130" s="54"/>
    </row>
    <row r="131" spans="1:20" s="53" customFormat="1" hidden="1" x14ac:dyDescent="0.25">
      <c r="A131" s="88" t="s">
        <v>9</v>
      </c>
      <c r="B131" s="88">
        <v>31</v>
      </c>
      <c r="C131" s="88">
        <v>31</v>
      </c>
      <c r="D131" s="88"/>
      <c r="E131" s="88"/>
      <c r="F131" s="88"/>
      <c r="N131" s="88"/>
      <c r="O131" s="88"/>
      <c r="P131" s="88"/>
      <c r="T131" s="54"/>
    </row>
    <row r="132" spans="1:20" s="53" customFormat="1" hidden="1" x14ac:dyDescent="0.25">
      <c r="A132" s="88" t="s">
        <v>8</v>
      </c>
      <c r="B132" s="88">
        <v>30</v>
      </c>
      <c r="C132" s="88">
        <v>30</v>
      </c>
      <c r="D132" s="88"/>
      <c r="E132" s="88"/>
      <c r="F132" s="88"/>
      <c r="N132" s="88"/>
      <c r="O132" s="88"/>
      <c r="P132" s="88"/>
      <c r="T132" s="54"/>
    </row>
    <row r="133" spans="1:20" s="53" customFormat="1" hidden="1" x14ac:dyDescent="0.25">
      <c r="A133" s="88" t="s">
        <v>7</v>
      </c>
      <c r="B133" s="88">
        <v>31</v>
      </c>
      <c r="C133" s="88">
        <v>31</v>
      </c>
      <c r="D133" s="88"/>
      <c r="E133" s="88"/>
      <c r="F133" s="88"/>
      <c r="N133" s="88"/>
      <c r="O133" s="88"/>
      <c r="P133" s="88"/>
      <c r="T133" s="54"/>
    </row>
    <row r="134" spans="1:20" s="53" customFormat="1" hidden="1" x14ac:dyDescent="0.25">
      <c r="A134" s="88" t="s">
        <v>6</v>
      </c>
      <c r="B134" s="88">
        <v>31</v>
      </c>
      <c r="C134" s="88">
        <v>31</v>
      </c>
      <c r="D134" s="88"/>
      <c r="E134" s="88"/>
      <c r="F134" s="88"/>
      <c r="N134" s="88"/>
      <c r="O134" s="88"/>
      <c r="P134" s="88"/>
      <c r="T134" s="54"/>
    </row>
    <row r="135" spans="1:20" s="53" customFormat="1" hidden="1" x14ac:dyDescent="0.25">
      <c r="A135" s="88" t="s">
        <v>5</v>
      </c>
      <c r="B135" s="88">
        <v>30</v>
      </c>
      <c r="C135" s="88">
        <v>30</v>
      </c>
      <c r="D135" s="88"/>
      <c r="E135" s="88"/>
      <c r="F135" s="88"/>
      <c r="N135" s="88"/>
      <c r="O135" s="88"/>
      <c r="P135" s="88"/>
      <c r="T135" s="54"/>
    </row>
    <row r="136" spans="1:20" s="53" customFormat="1" hidden="1" x14ac:dyDescent="0.25">
      <c r="A136" s="88" t="s">
        <v>4</v>
      </c>
      <c r="B136" s="88">
        <v>31</v>
      </c>
      <c r="C136" s="88">
        <v>31</v>
      </c>
      <c r="D136" s="88"/>
      <c r="E136" s="88"/>
      <c r="F136" s="88"/>
      <c r="N136" s="88"/>
      <c r="O136" s="88"/>
      <c r="P136" s="88"/>
      <c r="T136" s="54"/>
    </row>
    <row r="137" spans="1:20" s="53" customFormat="1" hidden="1" x14ac:dyDescent="0.25">
      <c r="A137" s="88" t="s">
        <v>3</v>
      </c>
      <c r="B137" s="88">
        <v>30</v>
      </c>
      <c r="C137" s="88">
        <v>30</v>
      </c>
      <c r="D137" s="88"/>
      <c r="E137" s="88"/>
      <c r="F137" s="88"/>
      <c r="N137" s="88"/>
      <c r="O137" s="88"/>
      <c r="P137" s="88"/>
      <c r="T137" s="54"/>
    </row>
    <row r="138" spans="1:20" s="53" customFormat="1" hidden="1" x14ac:dyDescent="0.25">
      <c r="A138" s="88" t="s">
        <v>2</v>
      </c>
      <c r="B138" s="88">
        <v>31</v>
      </c>
      <c r="C138" s="88">
        <v>31</v>
      </c>
      <c r="D138" s="88"/>
      <c r="E138" s="88"/>
      <c r="F138" s="88"/>
      <c r="N138" s="88"/>
      <c r="O138" s="88"/>
      <c r="P138" s="88"/>
      <c r="T138" s="54"/>
    </row>
    <row r="139" spans="1:20" s="53" customFormat="1" hidden="1" x14ac:dyDescent="0.25">
      <c r="A139" s="88"/>
      <c r="B139" s="88"/>
      <c r="C139" s="88"/>
      <c r="D139" s="88"/>
      <c r="E139" s="88"/>
      <c r="F139" s="88"/>
      <c r="N139" s="88"/>
      <c r="O139" s="88"/>
      <c r="P139" s="88"/>
      <c r="T139" s="54"/>
    </row>
    <row r="140" spans="1:20" s="53" customFormat="1" hidden="1" x14ac:dyDescent="0.25">
      <c r="A140" s="88"/>
      <c r="B140" s="88"/>
      <c r="C140" s="88"/>
      <c r="D140" s="88"/>
      <c r="E140" s="88"/>
      <c r="F140" s="88"/>
      <c r="N140" s="88"/>
      <c r="O140" s="88"/>
      <c r="P140" s="88"/>
      <c r="T140" s="54"/>
    </row>
    <row r="141" spans="1:20" s="53" customFormat="1" hidden="1" x14ac:dyDescent="0.25">
      <c r="A141" s="88" t="s">
        <v>1</v>
      </c>
      <c r="B141" s="88"/>
      <c r="C141" s="88"/>
      <c r="D141" s="88"/>
      <c r="E141" s="88"/>
      <c r="F141" s="88"/>
      <c r="N141" s="88"/>
      <c r="O141" s="88"/>
      <c r="P141" s="88"/>
      <c r="T141" s="54"/>
    </row>
    <row r="142" spans="1:20" s="53" customFormat="1" hidden="1" x14ac:dyDescent="0.25">
      <c r="A142" s="88" t="s">
        <v>0</v>
      </c>
      <c r="B142" s="88">
        <f>COLUMN($B$125)</f>
        <v>2</v>
      </c>
      <c r="C142" s="88"/>
      <c r="D142" s="88"/>
      <c r="E142" s="88"/>
      <c r="F142" s="88"/>
      <c r="N142" s="88"/>
      <c r="O142" s="88"/>
      <c r="P142" s="88"/>
      <c r="T142" s="54"/>
    </row>
    <row r="143" spans="1:20" s="53" customFormat="1" hidden="1" x14ac:dyDescent="0.25">
      <c r="A143" s="88">
        <v>2017</v>
      </c>
      <c r="B143" s="88">
        <f>COLUMN($B$125)</f>
        <v>2</v>
      </c>
      <c r="C143" s="88"/>
      <c r="D143" s="88"/>
      <c r="E143" s="88"/>
      <c r="F143" s="88"/>
      <c r="N143" s="88"/>
      <c r="O143" s="88"/>
      <c r="P143" s="88"/>
      <c r="T143" s="54"/>
    </row>
    <row r="144" spans="1:20" s="53" customFormat="1" hidden="1" x14ac:dyDescent="0.25">
      <c r="A144" s="88">
        <v>2018</v>
      </c>
      <c r="B144" s="88">
        <f>COLUMN($B$125)</f>
        <v>2</v>
      </c>
      <c r="C144" s="88"/>
      <c r="D144" s="88"/>
      <c r="E144" s="88"/>
      <c r="F144" s="88"/>
      <c r="N144" s="88"/>
      <c r="O144" s="88"/>
      <c r="P144" s="88"/>
      <c r="T144" s="54"/>
    </row>
    <row r="145" spans="1:20" s="53" customFormat="1" hidden="1" x14ac:dyDescent="0.25">
      <c r="A145" s="88">
        <v>2019</v>
      </c>
      <c r="B145" s="88">
        <f>COLUMN($B$125)</f>
        <v>2</v>
      </c>
      <c r="C145" s="88"/>
      <c r="D145" s="88"/>
      <c r="E145" s="88"/>
      <c r="F145" s="88"/>
      <c r="N145" s="88"/>
      <c r="O145" s="88"/>
      <c r="P145" s="88"/>
      <c r="T145" s="54"/>
    </row>
    <row r="146" spans="1:20" s="53" customFormat="1" hidden="1" x14ac:dyDescent="0.25">
      <c r="A146" s="88">
        <v>2020</v>
      </c>
      <c r="B146" s="88">
        <f>COLUMN($C$125)</f>
        <v>3</v>
      </c>
      <c r="C146" s="88"/>
      <c r="D146" s="88"/>
      <c r="E146" s="88"/>
      <c r="F146" s="88"/>
      <c r="N146" s="88"/>
      <c r="O146" s="88"/>
      <c r="P146" s="88"/>
      <c r="T146" s="54"/>
    </row>
    <row r="147" spans="1:20" s="53" customFormat="1" hidden="1" x14ac:dyDescent="0.25">
      <c r="A147" s="88">
        <v>2021</v>
      </c>
      <c r="B147" s="88">
        <f>COLUMN($B$125)</f>
        <v>2</v>
      </c>
      <c r="C147" s="88"/>
      <c r="D147" s="88"/>
      <c r="E147" s="88"/>
      <c r="F147" s="88"/>
      <c r="N147" s="88"/>
      <c r="O147" s="88"/>
      <c r="P147" s="88"/>
      <c r="T147" s="54"/>
    </row>
    <row r="148" spans="1:20" s="53" customFormat="1" hidden="1" x14ac:dyDescent="0.25">
      <c r="A148" s="88">
        <v>2022</v>
      </c>
      <c r="B148" s="88">
        <f>COLUMN($B$125)</f>
        <v>2</v>
      </c>
      <c r="C148" s="88"/>
      <c r="D148" s="88"/>
      <c r="E148" s="88"/>
      <c r="F148" s="88"/>
      <c r="N148" s="88"/>
      <c r="O148" s="88"/>
      <c r="P148" s="88"/>
      <c r="T148" s="54"/>
    </row>
    <row r="149" spans="1:20" s="53" customFormat="1" hidden="1" x14ac:dyDescent="0.25">
      <c r="A149" s="88">
        <v>2023</v>
      </c>
      <c r="B149" s="88">
        <f>COLUMN($B$125)</f>
        <v>2</v>
      </c>
      <c r="C149" s="88"/>
      <c r="D149" s="88"/>
      <c r="E149" s="88"/>
      <c r="F149" s="88"/>
      <c r="N149" s="88"/>
      <c r="O149" s="88"/>
      <c r="P149" s="88"/>
      <c r="T149" s="54"/>
    </row>
    <row r="150" spans="1:20" s="8" customFormat="1" hidden="1" x14ac:dyDescent="0.25">
      <c r="A150" s="87"/>
      <c r="B150" s="87"/>
      <c r="C150" s="87"/>
      <c r="D150" s="87"/>
      <c r="E150" s="87"/>
      <c r="F150" s="87"/>
      <c r="N150" s="87"/>
      <c r="O150" s="87"/>
      <c r="P150" s="87"/>
      <c r="T150" s="1"/>
    </row>
    <row r="151" spans="1:20" s="8" customFormat="1" hidden="1" x14ac:dyDescent="0.25">
      <c r="A151" s="87"/>
      <c r="B151" s="87"/>
      <c r="C151" s="87"/>
      <c r="D151" s="87"/>
      <c r="E151" s="87"/>
      <c r="F151" s="87"/>
      <c r="N151" s="87"/>
      <c r="O151" s="87"/>
      <c r="P151" s="87"/>
      <c r="T151" s="1"/>
    </row>
    <row r="152" spans="1:20" s="8" customFormat="1" x14ac:dyDescent="0.25">
      <c r="A152" s="87"/>
      <c r="B152" s="87"/>
      <c r="C152" s="87"/>
      <c r="D152" s="87"/>
      <c r="E152" s="87"/>
      <c r="F152" s="87"/>
      <c r="N152" s="87"/>
      <c r="O152" s="87"/>
      <c r="P152" s="87"/>
      <c r="T152" s="1"/>
    </row>
    <row r="153" spans="1:20" s="8" customFormat="1" x14ac:dyDescent="0.25">
      <c r="A153" s="87"/>
      <c r="B153" s="87"/>
      <c r="C153" s="87"/>
      <c r="D153" s="87"/>
      <c r="E153" s="87"/>
      <c r="F153" s="87"/>
      <c r="N153" s="87"/>
      <c r="O153" s="87"/>
      <c r="P153" s="87"/>
      <c r="T153" s="1"/>
    </row>
    <row r="154" spans="1:20" s="8" customFormat="1" x14ac:dyDescent="0.25">
      <c r="A154" s="87"/>
      <c r="B154" s="87"/>
      <c r="C154" s="87"/>
      <c r="D154" s="87"/>
      <c r="E154" s="87"/>
      <c r="F154" s="87"/>
      <c r="N154" s="87"/>
      <c r="O154" s="87"/>
      <c r="P154" s="87"/>
      <c r="T154" s="1"/>
    </row>
    <row r="155" spans="1:20" s="8" customFormat="1" x14ac:dyDescent="0.25">
      <c r="A155" s="87"/>
      <c r="B155" s="87"/>
      <c r="C155" s="87"/>
      <c r="D155" s="87"/>
      <c r="E155" s="87"/>
      <c r="F155" s="87"/>
      <c r="N155" s="87"/>
      <c r="O155" s="87"/>
      <c r="P155" s="87"/>
      <c r="T155" s="1"/>
    </row>
    <row r="156" spans="1:20" s="8" customFormat="1" ht="81.75" customHeight="1" x14ac:dyDescent="0.25">
      <c r="A156" s="87"/>
      <c r="B156" s="87"/>
      <c r="C156" s="87"/>
      <c r="D156" s="87"/>
      <c r="E156" s="87"/>
      <c r="F156" s="87"/>
      <c r="N156" s="87"/>
      <c r="O156" s="87"/>
      <c r="P156" s="87"/>
      <c r="T156" s="1"/>
    </row>
    <row r="157" spans="1:20" s="8" customFormat="1" x14ac:dyDescent="0.25">
      <c r="A157" s="87"/>
      <c r="B157" s="87"/>
      <c r="C157" s="87"/>
      <c r="D157" s="87"/>
      <c r="E157" s="87"/>
      <c r="F157" s="87"/>
      <c r="N157" s="87"/>
      <c r="O157" s="87"/>
      <c r="P157" s="87"/>
      <c r="T157" s="1"/>
    </row>
    <row r="158" spans="1:20" s="8" customFormat="1" x14ac:dyDescent="0.25">
      <c r="A158" s="87"/>
      <c r="B158" s="87"/>
      <c r="C158" s="87"/>
      <c r="D158" s="87"/>
      <c r="E158" s="87"/>
      <c r="F158" s="87"/>
      <c r="N158" s="87"/>
      <c r="O158" s="87"/>
      <c r="P158" s="87"/>
      <c r="T158" s="1"/>
    </row>
    <row r="159" spans="1:20" s="8" customFormat="1" x14ac:dyDescent="0.25">
      <c r="A159" s="87"/>
      <c r="B159" s="87"/>
      <c r="C159" s="87"/>
      <c r="D159" s="87"/>
      <c r="E159" s="87"/>
      <c r="F159" s="87"/>
      <c r="N159" s="87"/>
      <c r="O159" s="87"/>
      <c r="P159" s="87"/>
      <c r="T159" s="1"/>
    </row>
    <row r="160" spans="1:20" s="8" customFormat="1" x14ac:dyDescent="0.25">
      <c r="A160" s="87"/>
      <c r="B160" s="87"/>
      <c r="C160" s="87"/>
      <c r="D160" s="87"/>
      <c r="E160" s="87"/>
      <c r="F160" s="87"/>
      <c r="N160" s="87"/>
      <c r="O160" s="87"/>
      <c r="P160" s="87"/>
      <c r="T160" s="1"/>
    </row>
    <row r="161" spans="1:20" s="8" customFormat="1" x14ac:dyDescent="0.25">
      <c r="A161" s="87"/>
      <c r="B161" s="87"/>
      <c r="C161" s="87"/>
      <c r="D161" s="87"/>
      <c r="E161" s="87"/>
      <c r="F161" s="87"/>
      <c r="N161" s="87"/>
      <c r="O161" s="87"/>
      <c r="P161" s="87"/>
      <c r="T161" s="1"/>
    </row>
    <row r="162" spans="1:20" s="8" customFormat="1" x14ac:dyDescent="0.25">
      <c r="A162" s="87"/>
      <c r="B162" s="87"/>
      <c r="C162" s="87"/>
      <c r="D162" s="87"/>
      <c r="E162" s="87"/>
      <c r="F162" s="87"/>
      <c r="N162" s="87"/>
      <c r="O162" s="87"/>
      <c r="P162" s="87"/>
      <c r="T162" s="1"/>
    </row>
    <row r="163" spans="1:20" s="8" customFormat="1" ht="3" customHeight="1" x14ac:dyDescent="0.25">
      <c r="A163" s="87"/>
      <c r="B163" s="87"/>
      <c r="C163" s="87"/>
      <c r="D163" s="87"/>
      <c r="E163" s="87"/>
      <c r="F163" s="87"/>
      <c r="N163" s="87"/>
      <c r="O163" s="87"/>
      <c r="P163" s="87"/>
      <c r="T163" s="1"/>
    </row>
    <row r="164" spans="1:20" s="8" customFormat="1" x14ac:dyDescent="0.25">
      <c r="A164" s="87"/>
      <c r="B164" s="87"/>
      <c r="C164" s="87"/>
      <c r="D164" s="87"/>
      <c r="E164" s="87"/>
      <c r="F164" s="87"/>
      <c r="N164" s="87"/>
      <c r="O164" s="87"/>
      <c r="P164" s="87"/>
      <c r="T164" s="1"/>
    </row>
    <row r="165" spans="1:20" s="8" customFormat="1" x14ac:dyDescent="0.25">
      <c r="A165" s="87"/>
      <c r="B165" s="87"/>
      <c r="C165" s="87"/>
      <c r="D165" s="87"/>
      <c r="E165" s="87"/>
      <c r="F165" s="87"/>
      <c r="N165" s="87"/>
      <c r="O165" s="87"/>
      <c r="P165" s="87"/>
      <c r="T165" s="1"/>
    </row>
    <row r="166" spans="1:20" s="8" customFormat="1" x14ac:dyDescent="0.25">
      <c r="A166" s="87"/>
      <c r="B166" s="87"/>
      <c r="C166" s="87"/>
      <c r="D166" s="87"/>
      <c r="E166" s="87"/>
      <c r="F166" s="87"/>
      <c r="N166" s="87"/>
      <c r="O166" s="87"/>
      <c r="P166" s="87"/>
      <c r="T166" s="1"/>
    </row>
    <row r="167" spans="1:20" s="8" customFormat="1" x14ac:dyDescent="0.25">
      <c r="A167" s="87"/>
      <c r="B167" s="87"/>
      <c r="C167" s="87"/>
      <c r="D167" s="87"/>
      <c r="E167" s="87"/>
      <c r="F167" s="87"/>
      <c r="N167" s="87"/>
      <c r="O167" s="87"/>
      <c r="P167" s="87"/>
      <c r="T167" s="1"/>
    </row>
    <row r="168" spans="1:20" s="8" customFormat="1" x14ac:dyDescent="0.25">
      <c r="A168" s="87"/>
      <c r="B168" s="87"/>
      <c r="C168" s="87"/>
      <c r="D168" s="87"/>
      <c r="E168" s="87"/>
      <c r="F168" s="87"/>
      <c r="N168" s="87"/>
      <c r="O168" s="87"/>
      <c r="P168" s="87"/>
      <c r="T168" s="1"/>
    </row>
    <row r="169" spans="1:20" s="8" customFormat="1" x14ac:dyDescent="0.25">
      <c r="A169" s="87"/>
      <c r="B169" s="87"/>
      <c r="C169" s="87"/>
      <c r="D169" s="87"/>
      <c r="E169" s="87"/>
      <c r="F169" s="87"/>
      <c r="N169" s="87"/>
      <c r="O169" s="87"/>
      <c r="P169" s="87"/>
      <c r="T169" s="1"/>
    </row>
    <row r="170" spans="1:20" s="8" customFormat="1" x14ac:dyDescent="0.25">
      <c r="A170" s="87"/>
      <c r="B170" s="87"/>
      <c r="C170" s="87"/>
      <c r="D170" s="87"/>
      <c r="E170" s="87"/>
      <c r="F170" s="87"/>
      <c r="N170" s="87"/>
      <c r="O170" s="87"/>
      <c r="P170" s="87"/>
      <c r="T170" s="1"/>
    </row>
    <row r="171" spans="1:20" s="8" customFormat="1" x14ac:dyDescent="0.25">
      <c r="A171" s="87"/>
      <c r="B171" s="87"/>
      <c r="C171" s="87"/>
      <c r="D171" s="87"/>
      <c r="E171" s="87"/>
      <c r="F171" s="87"/>
      <c r="N171" s="87"/>
      <c r="O171" s="87"/>
      <c r="P171" s="87"/>
      <c r="T171" s="1"/>
    </row>
    <row r="172" spans="1:20" s="8" customFormat="1" x14ac:dyDescent="0.25">
      <c r="A172" s="87"/>
      <c r="B172" s="87"/>
      <c r="C172" s="87"/>
      <c r="D172" s="87"/>
      <c r="E172" s="87"/>
      <c r="F172" s="87"/>
      <c r="N172" s="87"/>
      <c r="O172" s="87"/>
      <c r="P172" s="87"/>
      <c r="T172" s="1"/>
    </row>
    <row r="173" spans="1:20" s="8" customFormat="1" x14ac:dyDescent="0.25">
      <c r="A173" s="87"/>
      <c r="B173" s="87"/>
      <c r="C173" s="87"/>
      <c r="D173" s="87"/>
      <c r="E173" s="87"/>
      <c r="F173" s="87"/>
      <c r="N173" s="87"/>
      <c r="O173" s="87"/>
      <c r="P173" s="87"/>
      <c r="T173" s="1"/>
    </row>
    <row r="174" spans="1:20" s="8" customFormat="1" x14ac:dyDescent="0.25">
      <c r="A174" s="87"/>
      <c r="B174" s="87"/>
      <c r="C174" s="87"/>
      <c r="D174" s="87"/>
      <c r="E174" s="87"/>
      <c r="F174" s="87"/>
      <c r="N174" s="87"/>
      <c r="O174" s="87"/>
      <c r="P174" s="87"/>
      <c r="T174" s="1"/>
    </row>
    <row r="175" spans="1:20" s="8" customFormat="1" x14ac:dyDescent="0.25">
      <c r="A175" s="87"/>
      <c r="B175" s="87"/>
      <c r="C175" s="87"/>
      <c r="D175" s="87"/>
      <c r="E175" s="87"/>
      <c r="F175" s="87"/>
      <c r="N175" s="87"/>
      <c r="O175" s="87"/>
      <c r="P175" s="87"/>
      <c r="T175" s="1"/>
    </row>
    <row r="176" spans="1:20" s="8" customFormat="1" x14ac:dyDescent="0.25">
      <c r="A176" s="87"/>
      <c r="B176" s="87"/>
      <c r="C176" s="87"/>
      <c r="D176" s="87"/>
      <c r="E176" s="87"/>
      <c r="F176" s="87"/>
      <c r="N176" s="87"/>
      <c r="O176" s="87"/>
      <c r="P176" s="87"/>
      <c r="T176" s="1"/>
    </row>
    <row r="177" spans="1:20" s="8" customFormat="1" x14ac:dyDescent="0.25">
      <c r="A177" s="87"/>
      <c r="B177" s="87"/>
      <c r="C177" s="87"/>
      <c r="D177" s="87"/>
      <c r="E177" s="87"/>
      <c r="F177" s="87"/>
      <c r="N177" s="87"/>
      <c r="O177" s="87"/>
      <c r="P177" s="87"/>
      <c r="T177" s="1"/>
    </row>
    <row r="178" spans="1:20" s="8" customFormat="1" x14ac:dyDescent="0.25">
      <c r="A178" s="87"/>
      <c r="B178" s="87"/>
      <c r="C178" s="87"/>
      <c r="D178" s="87"/>
      <c r="E178" s="87"/>
      <c r="F178" s="87"/>
      <c r="N178" s="87"/>
      <c r="O178" s="87"/>
      <c r="P178" s="87"/>
      <c r="T178" s="1"/>
    </row>
    <row r="179" spans="1:20" s="8" customFormat="1" x14ac:dyDescent="0.25">
      <c r="A179" s="87"/>
      <c r="B179" s="87"/>
      <c r="C179" s="87"/>
      <c r="D179" s="87"/>
      <c r="E179" s="87"/>
      <c r="F179" s="87"/>
      <c r="N179" s="87"/>
      <c r="O179" s="87"/>
      <c r="P179" s="87"/>
      <c r="T179" s="1"/>
    </row>
    <row r="180" spans="1:20" s="8" customFormat="1" x14ac:dyDescent="0.25">
      <c r="A180" s="87"/>
      <c r="B180" s="87"/>
      <c r="C180" s="87"/>
      <c r="D180" s="87"/>
      <c r="E180" s="87"/>
      <c r="F180" s="87"/>
      <c r="N180" s="87"/>
      <c r="O180" s="87"/>
      <c r="P180" s="87"/>
      <c r="T180" s="1"/>
    </row>
    <row r="181" spans="1:20" s="8" customFormat="1" x14ac:dyDescent="0.25">
      <c r="A181" s="87"/>
      <c r="B181" s="87"/>
      <c r="C181" s="87"/>
      <c r="D181" s="87"/>
      <c r="E181" s="87"/>
      <c r="F181" s="87"/>
      <c r="N181" s="87"/>
      <c r="O181" s="87"/>
      <c r="P181" s="87"/>
      <c r="T181" s="1"/>
    </row>
    <row r="182" spans="1:20" s="8" customFormat="1" x14ac:dyDescent="0.25">
      <c r="A182" s="87"/>
      <c r="B182" s="87"/>
      <c r="C182" s="87"/>
      <c r="D182" s="87"/>
      <c r="E182" s="87"/>
      <c r="F182" s="87"/>
      <c r="N182" s="87"/>
      <c r="O182" s="87"/>
      <c r="P182" s="87"/>
      <c r="T182" s="1"/>
    </row>
    <row r="183" spans="1:20" s="8" customFormat="1" x14ac:dyDescent="0.25">
      <c r="A183" s="87"/>
      <c r="B183" s="87"/>
      <c r="C183" s="87"/>
      <c r="D183" s="87"/>
      <c r="E183" s="87"/>
      <c r="F183" s="87"/>
      <c r="N183" s="87"/>
      <c r="O183" s="87"/>
      <c r="P183" s="87"/>
      <c r="T183" s="1"/>
    </row>
    <row r="184" spans="1:20" s="8" customFormat="1" x14ac:dyDescent="0.25">
      <c r="A184" s="87"/>
      <c r="B184" s="87"/>
      <c r="C184" s="87"/>
      <c r="D184" s="87"/>
      <c r="E184" s="87"/>
      <c r="F184" s="87"/>
      <c r="N184" s="87"/>
      <c r="O184" s="87"/>
      <c r="P184" s="87"/>
      <c r="T184" s="1"/>
    </row>
    <row r="185" spans="1:20" s="8" customFormat="1" x14ac:dyDescent="0.25">
      <c r="A185" s="87"/>
      <c r="B185" s="87"/>
      <c r="C185" s="87"/>
      <c r="D185" s="87"/>
      <c r="E185" s="87"/>
      <c r="F185" s="87"/>
      <c r="N185" s="87"/>
      <c r="O185" s="87"/>
      <c r="P185" s="87"/>
      <c r="T185" s="1"/>
    </row>
    <row r="186" spans="1:20" s="8" customFormat="1" x14ac:dyDescent="0.25">
      <c r="A186" s="87"/>
      <c r="B186" s="87"/>
      <c r="C186" s="87"/>
      <c r="D186" s="87"/>
      <c r="E186" s="87"/>
      <c r="F186" s="87"/>
      <c r="N186" s="87"/>
      <c r="O186" s="87"/>
      <c r="P186" s="87"/>
      <c r="T186" s="1"/>
    </row>
    <row r="187" spans="1:20" s="8" customFormat="1" x14ac:dyDescent="0.25">
      <c r="A187" s="87"/>
      <c r="B187" s="87"/>
      <c r="C187" s="87"/>
      <c r="D187" s="87"/>
      <c r="E187" s="87"/>
      <c r="F187" s="87"/>
      <c r="N187" s="87"/>
      <c r="O187" s="87"/>
      <c r="P187" s="87"/>
      <c r="T187" s="1"/>
    </row>
    <row r="188" spans="1:20" s="8" customFormat="1" x14ac:dyDescent="0.25">
      <c r="A188" s="87"/>
      <c r="B188" s="87"/>
      <c r="C188" s="87"/>
      <c r="D188" s="87"/>
      <c r="E188" s="87"/>
      <c r="F188" s="87"/>
      <c r="N188" s="87"/>
      <c r="O188" s="87"/>
      <c r="P188" s="87"/>
      <c r="T188" s="1"/>
    </row>
    <row r="189" spans="1:20" s="8" customFormat="1" x14ac:dyDescent="0.25">
      <c r="A189" s="87"/>
      <c r="B189" s="87"/>
      <c r="C189" s="87"/>
      <c r="D189" s="87"/>
      <c r="E189" s="87"/>
      <c r="F189" s="87"/>
      <c r="N189" s="87"/>
      <c r="O189" s="87"/>
      <c r="P189" s="87"/>
      <c r="T189" s="1"/>
    </row>
    <row r="190" spans="1:20" s="8" customFormat="1" x14ac:dyDescent="0.25">
      <c r="A190" s="87"/>
      <c r="B190" s="87"/>
      <c r="C190" s="87"/>
      <c r="D190" s="87"/>
      <c r="E190" s="87"/>
      <c r="F190" s="87"/>
      <c r="N190" s="87"/>
      <c r="O190" s="87"/>
      <c r="P190" s="87"/>
      <c r="T190" s="1"/>
    </row>
    <row r="191" spans="1:20" s="8" customFormat="1" x14ac:dyDescent="0.25">
      <c r="A191" s="87"/>
      <c r="B191" s="87"/>
      <c r="C191" s="87"/>
      <c r="D191" s="87"/>
      <c r="E191" s="87"/>
      <c r="F191" s="87"/>
      <c r="N191" s="87"/>
      <c r="O191" s="87"/>
      <c r="P191" s="87"/>
      <c r="T191" s="1"/>
    </row>
    <row r="192" spans="1:20" s="8" customFormat="1" x14ac:dyDescent="0.25">
      <c r="A192" s="87"/>
      <c r="B192" s="87"/>
      <c r="C192" s="87"/>
      <c r="D192" s="87"/>
      <c r="E192" s="87"/>
      <c r="F192" s="87"/>
      <c r="N192" s="87"/>
      <c r="O192" s="87"/>
      <c r="P192" s="87"/>
      <c r="T192" s="1"/>
    </row>
    <row r="193" spans="1:20" s="8" customFormat="1" x14ac:dyDescent="0.25">
      <c r="A193" s="87"/>
      <c r="B193" s="87"/>
      <c r="C193" s="87"/>
      <c r="D193" s="87"/>
      <c r="E193" s="87"/>
      <c r="F193" s="87"/>
      <c r="N193" s="87"/>
      <c r="O193" s="87"/>
      <c r="P193" s="87"/>
      <c r="T193" s="1"/>
    </row>
    <row r="194" spans="1:20" s="8" customFormat="1" x14ac:dyDescent="0.25">
      <c r="A194" s="87"/>
      <c r="B194" s="87"/>
      <c r="C194" s="87"/>
      <c r="D194" s="87"/>
      <c r="E194" s="87"/>
      <c r="F194" s="87"/>
      <c r="N194" s="87"/>
      <c r="O194" s="87"/>
      <c r="P194" s="87"/>
      <c r="T194" s="1"/>
    </row>
    <row r="195" spans="1:20" s="8" customFormat="1" x14ac:dyDescent="0.25">
      <c r="A195" s="87"/>
      <c r="B195" s="87"/>
      <c r="C195" s="87"/>
      <c r="D195" s="87"/>
      <c r="E195" s="87"/>
      <c r="F195" s="87"/>
      <c r="N195" s="87"/>
      <c r="O195" s="87"/>
      <c r="P195" s="87"/>
      <c r="T195" s="1"/>
    </row>
    <row r="196" spans="1:20" s="8" customFormat="1" x14ac:dyDescent="0.25">
      <c r="A196" s="87"/>
      <c r="B196" s="87"/>
      <c r="C196" s="87"/>
      <c r="D196" s="87"/>
      <c r="E196" s="87"/>
      <c r="F196" s="87"/>
      <c r="N196" s="87"/>
      <c r="O196" s="87"/>
      <c r="P196" s="87"/>
      <c r="T196" s="1"/>
    </row>
    <row r="197" spans="1:20" s="8" customFormat="1" x14ac:dyDescent="0.25">
      <c r="A197" s="87"/>
      <c r="B197" s="87"/>
      <c r="C197" s="87"/>
      <c r="D197" s="87"/>
      <c r="E197" s="87"/>
      <c r="F197" s="87"/>
      <c r="N197" s="87"/>
      <c r="O197" s="87"/>
      <c r="P197" s="87"/>
      <c r="T197" s="1"/>
    </row>
    <row r="198" spans="1:20" s="8" customFormat="1" x14ac:dyDescent="0.25">
      <c r="A198" s="87"/>
      <c r="B198" s="87"/>
      <c r="C198" s="87"/>
      <c r="D198" s="87"/>
      <c r="E198" s="87"/>
      <c r="F198" s="87"/>
      <c r="N198" s="87"/>
      <c r="O198" s="87"/>
      <c r="P198" s="87"/>
      <c r="T198" s="1"/>
    </row>
    <row r="199" spans="1:20" s="8" customFormat="1" x14ac:dyDescent="0.25">
      <c r="A199" s="87"/>
      <c r="B199" s="87"/>
      <c r="C199" s="87"/>
      <c r="D199" s="87"/>
      <c r="E199" s="87"/>
      <c r="F199" s="87"/>
      <c r="N199" s="87"/>
      <c r="O199" s="87"/>
      <c r="P199" s="87"/>
      <c r="T199" s="1"/>
    </row>
    <row r="200" spans="1:20" s="8" customFormat="1" x14ac:dyDescent="0.25">
      <c r="A200" s="87"/>
      <c r="B200" s="87"/>
      <c r="C200" s="87"/>
      <c r="D200" s="87"/>
      <c r="E200" s="87"/>
      <c r="F200" s="87"/>
      <c r="N200" s="87"/>
      <c r="O200" s="87"/>
      <c r="P200" s="87"/>
      <c r="T200" s="1"/>
    </row>
    <row r="201" spans="1:20" s="8" customFormat="1" x14ac:dyDescent="0.25">
      <c r="A201" s="87"/>
      <c r="B201" s="87"/>
      <c r="C201" s="87"/>
      <c r="D201" s="87"/>
      <c r="E201" s="87"/>
      <c r="F201" s="87"/>
      <c r="N201" s="87"/>
      <c r="O201" s="87"/>
      <c r="P201" s="87"/>
      <c r="T201" s="1"/>
    </row>
    <row r="202" spans="1:20" s="8" customFormat="1" x14ac:dyDescent="0.25">
      <c r="A202" s="87"/>
      <c r="B202" s="87"/>
      <c r="C202" s="87"/>
      <c r="D202" s="87"/>
      <c r="E202" s="87"/>
      <c r="F202" s="87"/>
      <c r="N202" s="87"/>
      <c r="O202" s="87"/>
      <c r="P202" s="87"/>
      <c r="T202" s="1"/>
    </row>
    <row r="203" spans="1:20" s="8" customFormat="1" x14ac:dyDescent="0.25">
      <c r="A203" s="87"/>
      <c r="B203" s="87"/>
      <c r="C203" s="87"/>
      <c r="D203" s="87"/>
      <c r="E203" s="87"/>
      <c r="F203" s="87"/>
      <c r="N203" s="87"/>
      <c r="O203" s="87"/>
      <c r="P203" s="87"/>
      <c r="T203" s="1"/>
    </row>
    <row r="204" spans="1:20" s="8" customFormat="1" x14ac:dyDescent="0.25">
      <c r="A204" s="87"/>
      <c r="B204" s="87"/>
      <c r="C204" s="87"/>
      <c r="D204" s="87"/>
      <c r="E204" s="87"/>
      <c r="F204" s="87"/>
      <c r="N204" s="87"/>
      <c r="O204" s="87"/>
      <c r="P204" s="87"/>
      <c r="T204" s="1"/>
    </row>
    <row r="205" spans="1:20" s="8" customFormat="1" x14ac:dyDescent="0.25">
      <c r="A205" s="87"/>
      <c r="B205" s="87"/>
      <c r="C205" s="87"/>
      <c r="D205" s="87"/>
      <c r="E205" s="87"/>
      <c r="F205" s="87"/>
      <c r="N205" s="87"/>
      <c r="O205" s="87"/>
      <c r="P205" s="87"/>
      <c r="T205" s="1"/>
    </row>
    <row r="206" spans="1:20" s="8" customFormat="1" x14ac:dyDescent="0.25">
      <c r="A206" s="87"/>
      <c r="B206" s="87"/>
      <c r="C206" s="87"/>
      <c r="D206" s="87"/>
      <c r="E206" s="87"/>
      <c r="F206" s="87"/>
      <c r="N206" s="87"/>
      <c r="O206" s="87"/>
      <c r="P206" s="87"/>
      <c r="T206" s="1"/>
    </row>
    <row r="207" spans="1:20" s="8" customFormat="1" x14ac:dyDescent="0.25">
      <c r="A207" s="87"/>
      <c r="B207" s="87"/>
      <c r="C207" s="87"/>
      <c r="D207" s="87"/>
      <c r="E207" s="87"/>
      <c r="F207" s="87"/>
      <c r="N207" s="87"/>
      <c r="O207" s="87"/>
      <c r="P207" s="87"/>
      <c r="T207" s="1"/>
    </row>
    <row r="208" spans="1:20" s="8" customFormat="1" x14ac:dyDescent="0.25">
      <c r="A208" s="87"/>
      <c r="B208" s="87"/>
      <c r="C208" s="87"/>
      <c r="D208" s="87"/>
      <c r="E208" s="87"/>
      <c r="F208" s="87"/>
      <c r="N208" s="87"/>
      <c r="O208" s="87"/>
      <c r="P208" s="87"/>
      <c r="T208" s="1"/>
    </row>
    <row r="209" spans="1:20" s="8" customFormat="1" x14ac:dyDescent="0.25">
      <c r="A209" s="87"/>
      <c r="B209" s="87"/>
      <c r="C209" s="87"/>
      <c r="D209" s="87"/>
      <c r="E209" s="87"/>
      <c r="F209" s="87"/>
      <c r="N209" s="87"/>
      <c r="O209" s="87"/>
      <c r="P209" s="87"/>
      <c r="T209" s="1"/>
    </row>
    <row r="210" spans="1:20" s="8" customFormat="1" x14ac:dyDescent="0.25">
      <c r="A210" s="87"/>
      <c r="B210" s="87"/>
      <c r="C210" s="87"/>
      <c r="D210" s="87"/>
      <c r="E210" s="87"/>
      <c r="F210" s="87"/>
      <c r="N210" s="87"/>
      <c r="O210" s="87"/>
      <c r="P210" s="87"/>
      <c r="T210" s="1"/>
    </row>
    <row r="211" spans="1:20" s="8" customFormat="1" x14ac:dyDescent="0.25">
      <c r="A211" s="87"/>
      <c r="B211" s="87"/>
      <c r="C211" s="87"/>
      <c r="D211" s="87"/>
      <c r="E211" s="87"/>
      <c r="F211" s="87"/>
      <c r="N211" s="87"/>
      <c r="O211" s="87"/>
      <c r="P211" s="87"/>
      <c r="T211" s="1"/>
    </row>
    <row r="212" spans="1:20" s="8" customFormat="1" x14ac:dyDescent="0.25">
      <c r="A212" s="87"/>
      <c r="B212" s="87"/>
      <c r="C212" s="87"/>
      <c r="D212" s="87"/>
      <c r="E212" s="87"/>
      <c r="F212" s="87"/>
      <c r="N212" s="87"/>
      <c r="O212" s="87"/>
      <c r="P212" s="87"/>
      <c r="T212" s="1"/>
    </row>
    <row r="213" spans="1:20" s="8" customFormat="1" x14ac:dyDescent="0.25">
      <c r="A213" s="87"/>
      <c r="B213" s="87"/>
      <c r="C213" s="87"/>
      <c r="D213" s="87"/>
      <c r="E213" s="87"/>
      <c r="F213" s="87"/>
      <c r="N213" s="87"/>
      <c r="O213" s="87"/>
      <c r="P213" s="87"/>
      <c r="T213" s="1"/>
    </row>
    <row r="214" spans="1:20" s="8" customFormat="1" x14ac:dyDescent="0.25">
      <c r="A214" s="87"/>
      <c r="B214" s="87"/>
      <c r="C214" s="87"/>
      <c r="D214" s="87"/>
      <c r="E214" s="87"/>
      <c r="F214" s="87"/>
      <c r="N214" s="87"/>
      <c r="O214" s="87"/>
      <c r="P214" s="87"/>
      <c r="T214" s="1"/>
    </row>
    <row r="215" spans="1:20" s="8" customFormat="1" x14ac:dyDescent="0.25">
      <c r="A215" s="87"/>
      <c r="B215" s="87"/>
      <c r="C215" s="87"/>
      <c r="D215" s="87"/>
      <c r="E215" s="87"/>
      <c r="F215" s="87"/>
      <c r="N215" s="87"/>
      <c r="O215" s="87"/>
      <c r="P215" s="87"/>
      <c r="T215" s="1"/>
    </row>
    <row r="216" spans="1:20" s="8" customFormat="1" x14ac:dyDescent="0.25">
      <c r="A216" s="87"/>
      <c r="B216" s="87"/>
      <c r="C216" s="87"/>
      <c r="D216" s="87"/>
      <c r="E216" s="87"/>
      <c r="F216" s="87"/>
      <c r="N216" s="87"/>
      <c r="O216" s="87"/>
      <c r="P216" s="87"/>
      <c r="T216" s="1"/>
    </row>
    <row r="217" spans="1:20" s="8" customFormat="1" x14ac:dyDescent="0.25">
      <c r="A217" s="87"/>
      <c r="B217" s="87"/>
      <c r="C217" s="87"/>
      <c r="D217" s="87"/>
      <c r="E217" s="87"/>
      <c r="F217" s="87"/>
      <c r="N217" s="87"/>
      <c r="O217" s="87"/>
      <c r="P217" s="87"/>
      <c r="T217" s="1"/>
    </row>
    <row r="218" spans="1:20" s="8" customFormat="1" x14ac:dyDescent="0.25">
      <c r="A218" s="87"/>
      <c r="B218" s="87"/>
      <c r="C218" s="87"/>
      <c r="D218" s="87"/>
      <c r="E218" s="87"/>
      <c r="F218" s="87"/>
      <c r="N218" s="87"/>
      <c r="O218" s="87"/>
      <c r="P218" s="87"/>
      <c r="T218" s="1"/>
    </row>
    <row r="219" spans="1:20" s="8" customFormat="1" x14ac:dyDescent="0.25">
      <c r="A219" s="87"/>
      <c r="B219" s="87"/>
      <c r="C219" s="87"/>
      <c r="D219" s="87"/>
      <c r="E219" s="87"/>
      <c r="F219" s="87"/>
      <c r="N219" s="87"/>
      <c r="O219" s="87"/>
      <c r="P219" s="87"/>
      <c r="T219" s="1"/>
    </row>
    <row r="220" spans="1:20" s="8" customFormat="1" x14ac:dyDescent="0.25">
      <c r="A220" s="87"/>
      <c r="B220" s="87"/>
      <c r="C220" s="87"/>
      <c r="D220" s="87"/>
      <c r="E220" s="87"/>
      <c r="F220" s="87"/>
      <c r="N220" s="87"/>
      <c r="O220" s="87"/>
      <c r="P220" s="87"/>
      <c r="T220" s="1"/>
    </row>
    <row r="221" spans="1:20" s="8" customFormat="1" x14ac:dyDescent="0.25">
      <c r="A221" s="87"/>
      <c r="B221" s="87"/>
      <c r="C221" s="87"/>
      <c r="D221" s="87"/>
      <c r="E221" s="87"/>
      <c r="F221" s="87"/>
      <c r="N221" s="87"/>
      <c r="O221" s="87"/>
      <c r="P221" s="87"/>
      <c r="T221" s="1"/>
    </row>
    <row r="222" spans="1:20" s="8" customFormat="1" x14ac:dyDescent="0.25">
      <c r="A222" s="87"/>
      <c r="B222" s="87"/>
      <c r="C222" s="87"/>
      <c r="D222" s="87"/>
      <c r="E222" s="87"/>
      <c r="F222" s="87"/>
      <c r="N222" s="87"/>
      <c r="O222" s="87"/>
      <c r="P222" s="87"/>
      <c r="T222" s="1"/>
    </row>
    <row r="223" spans="1:20" s="8" customFormat="1" x14ac:dyDescent="0.25">
      <c r="A223" s="87"/>
      <c r="B223" s="87"/>
      <c r="C223" s="87"/>
      <c r="D223" s="87"/>
      <c r="E223" s="87"/>
      <c r="F223" s="87"/>
      <c r="N223" s="87"/>
      <c r="O223" s="87"/>
      <c r="P223" s="87"/>
      <c r="T223" s="1"/>
    </row>
    <row r="224" spans="1:20" s="8" customFormat="1" x14ac:dyDescent="0.25">
      <c r="A224" s="87"/>
      <c r="B224" s="87"/>
      <c r="C224" s="87"/>
      <c r="D224" s="87"/>
      <c r="E224" s="87"/>
      <c r="F224" s="87"/>
      <c r="N224" s="87"/>
      <c r="O224" s="87"/>
      <c r="P224" s="87"/>
      <c r="T224" s="1"/>
    </row>
    <row r="225" spans="1:20" s="8" customFormat="1" x14ac:dyDescent="0.25">
      <c r="A225" s="87"/>
      <c r="B225" s="87"/>
      <c r="C225" s="87"/>
      <c r="D225" s="87"/>
      <c r="E225" s="87"/>
      <c r="F225" s="87"/>
      <c r="N225" s="87"/>
      <c r="O225" s="87"/>
      <c r="P225" s="87"/>
      <c r="T225" s="1"/>
    </row>
    <row r="226" spans="1:20" s="8" customFormat="1" x14ac:dyDescent="0.25">
      <c r="A226" s="87"/>
      <c r="B226" s="87"/>
      <c r="C226" s="87"/>
      <c r="D226" s="87"/>
      <c r="E226" s="87"/>
      <c r="F226" s="87"/>
      <c r="N226" s="87"/>
      <c r="O226" s="87"/>
      <c r="P226" s="87"/>
      <c r="T226" s="1"/>
    </row>
    <row r="227" spans="1:20" s="8" customFormat="1" x14ac:dyDescent="0.25">
      <c r="A227" s="87"/>
      <c r="B227" s="87"/>
      <c r="C227" s="87"/>
      <c r="D227" s="87"/>
      <c r="E227" s="87"/>
      <c r="F227" s="87"/>
      <c r="N227" s="87"/>
      <c r="O227" s="87"/>
      <c r="P227" s="87"/>
      <c r="T227" s="1"/>
    </row>
    <row r="228" spans="1:20" s="8" customFormat="1" x14ac:dyDescent="0.25">
      <c r="A228" s="87"/>
      <c r="B228" s="87"/>
      <c r="C228" s="87"/>
      <c r="D228" s="87"/>
      <c r="E228" s="87"/>
      <c r="F228" s="87"/>
      <c r="N228" s="87"/>
      <c r="O228" s="87"/>
      <c r="P228" s="87"/>
      <c r="T228" s="1"/>
    </row>
    <row r="229" spans="1:20" s="8" customFormat="1" x14ac:dyDescent="0.25">
      <c r="A229" s="87"/>
      <c r="B229" s="87"/>
      <c r="C229" s="87"/>
      <c r="D229" s="87"/>
      <c r="E229" s="87"/>
      <c r="F229" s="87"/>
      <c r="G229" s="50"/>
      <c r="H229" s="50"/>
      <c r="I229" s="50"/>
      <c r="J229" s="50"/>
      <c r="K229" s="50"/>
      <c r="L229" s="50"/>
      <c r="M229" s="50"/>
      <c r="N229" s="84"/>
      <c r="O229" s="84"/>
      <c r="P229" s="84"/>
      <c r="Q229" s="50"/>
      <c r="R229" s="50"/>
      <c r="T229" s="1"/>
    </row>
    <row r="230" spans="1:20" s="8" customFormat="1" x14ac:dyDescent="0.25">
      <c r="A230" s="87"/>
      <c r="B230" s="87"/>
      <c r="C230" s="87"/>
      <c r="D230" s="87"/>
      <c r="E230" s="87"/>
      <c r="F230" s="87"/>
      <c r="G230" s="50"/>
      <c r="H230" s="50"/>
      <c r="I230" s="50"/>
      <c r="J230" s="50"/>
      <c r="K230" s="50"/>
      <c r="L230" s="50"/>
      <c r="M230" s="50"/>
      <c r="N230" s="84"/>
      <c r="O230" s="84"/>
      <c r="P230" s="84"/>
      <c r="Q230" s="50"/>
      <c r="R230" s="50"/>
      <c r="T230" s="1"/>
    </row>
    <row r="231" spans="1:20" s="8" customFormat="1" x14ac:dyDescent="0.25">
      <c r="A231" s="87"/>
      <c r="B231" s="87"/>
      <c r="C231" s="87"/>
      <c r="D231" s="87"/>
      <c r="E231" s="87"/>
      <c r="F231" s="87"/>
      <c r="G231" s="50"/>
      <c r="H231" s="50"/>
      <c r="I231" s="50"/>
      <c r="J231" s="50"/>
      <c r="K231" s="50"/>
      <c r="L231" s="50"/>
      <c r="M231" s="50"/>
      <c r="N231" s="84"/>
      <c r="O231" s="84"/>
      <c r="P231" s="84"/>
      <c r="Q231" s="50"/>
      <c r="R231" s="50"/>
      <c r="T231" s="1"/>
    </row>
    <row r="232" spans="1:20" s="8" customFormat="1" x14ac:dyDescent="0.25">
      <c r="A232" s="87"/>
      <c r="B232" s="87"/>
      <c r="C232" s="87"/>
      <c r="D232" s="87"/>
      <c r="E232" s="87"/>
      <c r="F232" s="87"/>
      <c r="G232" s="50"/>
      <c r="H232" s="50"/>
      <c r="I232" s="50"/>
      <c r="J232" s="50"/>
      <c r="K232" s="50"/>
      <c r="L232" s="50"/>
      <c r="M232" s="50"/>
      <c r="N232" s="84"/>
      <c r="O232" s="84"/>
      <c r="P232" s="84"/>
      <c r="Q232" s="50"/>
      <c r="R232" s="50"/>
      <c r="T232" s="1"/>
    </row>
    <row r="233" spans="1:20" s="8" customFormat="1" x14ac:dyDescent="0.25">
      <c r="A233" s="87"/>
      <c r="B233" s="87"/>
      <c r="C233" s="87"/>
      <c r="D233" s="87"/>
      <c r="E233" s="87"/>
      <c r="F233" s="87"/>
      <c r="G233" s="50"/>
      <c r="H233" s="50"/>
      <c r="I233" s="50"/>
      <c r="J233" s="50"/>
      <c r="K233" s="50"/>
      <c r="L233" s="50"/>
      <c r="M233" s="50"/>
      <c r="N233" s="84"/>
      <c r="O233" s="84"/>
      <c r="P233" s="84"/>
      <c r="Q233" s="50"/>
      <c r="R233" s="50"/>
      <c r="T233" s="1"/>
    </row>
    <row r="234" spans="1:20" s="8" customFormat="1" x14ac:dyDescent="0.25">
      <c r="A234" s="87"/>
      <c r="B234" s="87"/>
      <c r="C234" s="87"/>
      <c r="D234" s="87"/>
      <c r="E234" s="87"/>
      <c r="F234" s="87"/>
      <c r="G234" s="50"/>
      <c r="H234" s="50"/>
      <c r="I234" s="50"/>
      <c r="J234" s="50"/>
      <c r="K234" s="50"/>
      <c r="L234" s="50"/>
      <c r="M234" s="50"/>
      <c r="N234" s="84"/>
      <c r="O234" s="84"/>
      <c r="P234" s="84"/>
      <c r="Q234" s="50"/>
      <c r="R234" s="50"/>
      <c r="T234" s="1"/>
    </row>
    <row r="235" spans="1:20" s="8" customFormat="1" x14ac:dyDescent="0.25">
      <c r="A235" s="87"/>
      <c r="B235" s="87"/>
      <c r="C235" s="87"/>
      <c r="D235" s="87"/>
      <c r="E235" s="87"/>
      <c r="F235" s="87"/>
      <c r="G235" s="50"/>
      <c r="H235" s="50"/>
      <c r="I235" s="50"/>
      <c r="J235" s="50"/>
      <c r="K235" s="50"/>
      <c r="L235" s="50"/>
      <c r="M235" s="50"/>
      <c r="N235" s="84"/>
      <c r="O235" s="84"/>
      <c r="P235" s="84"/>
      <c r="Q235" s="50"/>
      <c r="R235" s="50"/>
      <c r="T235" s="1"/>
    </row>
    <row r="236" spans="1:20" s="8" customFormat="1" x14ac:dyDescent="0.25">
      <c r="A236" s="87"/>
      <c r="B236" s="87"/>
      <c r="C236" s="87"/>
      <c r="D236" s="87"/>
      <c r="E236" s="87"/>
      <c r="F236" s="87"/>
      <c r="G236" s="50"/>
      <c r="H236" s="50"/>
      <c r="I236" s="50"/>
      <c r="J236" s="50"/>
      <c r="K236" s="50"/>
      <c r="L236" s="50"/>
      <c r="M236" s="50"/>
      <c r="N236" s="84"/>
      <c r="O236" s="84"/>
      <c r="P236" s="84"/>
      <c r="Q236" s="50"/>
      <c r="R236" s="50"/>
      <c r="T236" s="1"/>
    </row>
    <row r="237" spans="1:20" s="8" customFormat="1" x14ac:dyDescent="0.25">
      <c r="A237" s="87"/>
      <c r="B237" s="87"/>
      <c r="C237" s="87"/>
      <c r="D237" s="87"/>
      <c r="E237" s="87"/>
      <c r="F237" s="87"/>
      <c r="G237" s="50"/>
      <c r="H237" s="50"/>
      <c r="I237" s="50"/>
      <c r="J237" s="50"/>
      <c r="K237" s="50"/>
      <c r="L237" s="50"/>
      <c r="M237" s="50"/>
      <c r="N237" s="84"/>
      <c r="O237" s="84"/>
      <c r="P237" s="84"/>
      <c r="Q237" s="50"/>
      <c r="R237" s="50"/>
      <c r="T237" s="1"/>
    </row>
    <row r="238" spans="1:20" s="8" customFormat="1" x14ac:dyDescent="0.25">
      <c r="A238" s="87"/>
      <c r="B238" s="87"/>
      <c r="C238" s="87"/>
      <c r="D238" s="87"/>
      <c r="E238" s="87"/>
      <c r="F238" s="87"/>
      <c r="G238" s="50"/>
      <c r="H238" s="50"/>
      <c r="I238" s="50"/>
      <c r="J238" s="50"/>
      <c r="K238" s="50"/>
      <c r="L238" s="50"/>
      <c r="M238" s="50"/>
      <c r="N238" s="84"/>
      <c r="O238" s="84"/>
      <c r="P238" s="84"/>
      <c r="Q238" s="50"/>
      <c r="R238" s="50"/>
      <c r="T238" s="1"/>
    </row>
    <row r="239" spans="1:20" s="8" customFormat="1" x14ac:dyDescent="0.25">
      <c r="A239" s="87"/>
      <c r="B239" s="87"/>
      <c r="C239" s="87"/>
      <c r="D239" s="87"/>
      <c r="E239" s="87"/>
      <c r="F239" s="87"/>
      <c r="G239" s="50"/>
      <c r="H239" s="50"/>
      <c r="I239" s="50"/>
      <c r="J239" s="50"/>
      <c r="K239" s="50"/>
      <c r="L239" s="50"/>
      <c r="M239" s="50"/>
      <c r="N239" s="84"/>
      <c r="O239" s="84"/>
      <c r="P239" s="84"/>
      <c r="Q239" s="50"/>
      <c r="R239" s="50"/>
      <c r="T239" s="1"/>
    </row>
    <row r="240" spans="1:20" s="8" customFormat="1" x14ac:dyDescent="0.25">
      <c r="A240" s="87"/>
      <c r="B240" s="87"/>
      <c r="C240" s="87"/>
      <c r="D240" s="87"/>
      <c r="E240" s="87"/>
      <c r="F240" s="87"/>
      <c r="G240" s="50"/>
      <c r="H240" s="50"/>
      <c r="I240" s="50"/>
      <c r="J240" s="50"/>
      <c r="K240" s="50"/>
      <c r="L240" s="50"/>
      <c r="M240" s="50"/>
      <c r="N240" s="84"/>
      <c r="O240" s="84"/>
      <c r="P240" s="84"/>
      <c r="Q240" s="50"/>
      <c r="R240" s="50"/>
      <c r="T240" s="1"/>
    </row>
    <row r="241" spans="1:20" s="8" customFormat="1" x14ac:dyDescent="0.25">
      <c r="A241" s="87"/>
      <c r="B241" s="87"/>
      <c r="C241" s="87"/>
      <c r="D241" s="87"/>
      <c r="E241" s="87"/>
      <c r="F241" s="87"/>
      <c r="G241" s="50"/>
      <c r="H241" s="50"/>
      <c r="I241" s="50"/>
      <c r="J241" s="50"/>
      <c r="K241" s="50"/>
      <c r="L241" s="50"/>
      <c r="M241" s="50"/>
      <c r="N241" s="84"/>
      <c r="O241" s="84"/>
      <c r="P241" s="84"/>
      <c r="Q241" s="50"/>
      <c r="R241" s="50"/>
      <c r="T241" s="1"/>
    </row>
    <row r="242" spans="1:20" s="8" customFormat="1" x14ac:dyDescent="0.25">
      <c r="A242" s="87"/>
      <c r="B242" s="87"/>
      <c r="C242" s="87"/>
      <c r="D242" s="87"/>
      <c r="E242" s="87"/>
      <c r="F242" s="87"/>
      <c r="G242" s="50"/>
      <c r="H242" s="50"/>
      <c r="I242" s="50"/>
      <c r="J242" s="50"/>
      <c r="K242" s="50"/>
      <c r="L242" s="50"/>
      <c r="M242" s="50"/>
      <c r="N242" s="84"/>
      <c r="O242" s="84"/>
      <c r="P242" s="84"/>
      <c r="Q242" s="50"/>
      <c r="R242" s="50"/>
      <c r="T242" s="1"/>
    </row>
    <row r="243" spans="1:20" s="8" customFormat="1" x14ac:dyDescent="0.25">
      <c r="A243" s="87"/>
      <c r="B243" s="87"/>
      <c r="C243" s="87"/>
      <c r="D243" s="87"/>
      <c r="E243" s="87"/>
      <c r="F243" s="87"/>
      <c r="G243" s="50"/>
      <c r="H243" s="50"/>
      <c r="I243" s="50"/>
      <c r="J243" s="50"/>
      <c r="K243" s="50"/>
      <c r="L243" s="50"/>
      <c r="M243" s="50"/>
      <c r="N243" s="84"/>
      <c r="O243" s="84"/>
      <c r="P243" s="84"/>
      <c r="Q243" s="50"/>
      <c r="R243" s="50"/>
      <c r="T243" s="1"/>
    </row>
    <row r="244" spans="1:20" s="8" customFormat="1" x14ac:dyDescent="0.25">
      <c r="A244" s="87"/>
      <c r="B244" s="87"/>
      <c r="C244" s="87"/>
      <c r="D244" s="87"/>
      <c r="E244" s="87"/>
      <c r="F244" s="87"/>
      <c r="G244" s="50"/>
      <c r="H244" s="50"/>
      <c r="I244" s="50"/>
      <c r="J244" s="50"/>
      <c r="K244" s="50"/>
      <c r="L244" s="50"/>
      <c r="M244" s="50"/>
      <c r="N244" s="84"/>
      <c r="O244" s="84"/>
      <c r="P244" s="84"/>
      <c r="Q244" s="50"/>
      <c r="R244" s="50"/>
      <c r="T244" s="1"/>
    </row>
    <row r="245" spans="1:20" s="8" customFormat="1" x14ac:dyDescent="0.25">
      <c r="A245" s="87"/>
      <c r="B245" s="87"/>
      <c r="C245" s="87"/>
      <c r="D245" s="87"/>
      <c r="E245" s="87"/>
      <c r="F245" s="87"/>
      <c r="G245" s="50"/>
      <c r="H245" s="50"/>
      <c r="I245" s="50"/>
      <c r="J245" s="50"/>
      <c r="K245" s="50"/>
      <c r="L245" s="50"/>
      <c r="M245" s="50"/>
      <c r="N245" s="84"/>
      <c r="O245" s="84"/>
      <c r="P245" s="84"/>
      <c r="Q245" s="50"/>
      <c r="R245" s="50"/>
      <c r="T245" s="1"/>
    </row>
    <row r="246" spans="1:20" s="8" customFormat="1" x14ac:dyDescent="0.25">
      <c r="A246" s="87"/>
      <c r="B246" s="87"/>
      <c r="C246" s="87"/>
      <c r="D246" s="87"/>
      <c r="E246" s="87"/>
      <c r="F246" s="87"/>
      <c r="G246" s="50"/>
      <c r="H246" s="50"/>
      <c r="I246" s="50"/>
      <c r="J246" s="50"/>
      <c r="K246" s="50"/>
      <c r="L246" s="50"/>
      <c r="M246" s="50"/>
      <c r="N246" s="84"/>
      <c r="O246" s="84"/>
      <c r="P246" s="84"/>
      <c r="Q246" s="50"/>
      <c r="R246" s="50"/>
      <c r="T246" s="1"/>
    </row>
    <row r="247" spans="1:20" s="8" customFormat="1" x14ac:dyDescent="0.25">
      <c r="A247" s="87"/>
      <c r="B247" s="87"/>
      <c r="C247" s="87"/>
      <c r="D247" s="87"/>
      <c r="E247" s="87"/>
      <c r="F247" s="87"/>
      <c r="G247" s="50"/>
      <c r="H247" s="50"/>
      <c r="I247" s="50"/>
      <c r="J247" s="50"/>
      <c r="K247" s="50"/>
      <c r="L247" s="50"/>
      <c r="M247" s="50"/>
      <c r="N247" s="84"/>
      <c r="O247" s="84"/>
      <c r="P247" s="84"/>
      <c r="Q247" s="50"/>
      <c r="R247" s="50"/>
      <c r="T247" s="1"/>
    </row>
    <row r="248" spans="1:20" s="8" customFormat="1" x14ac:dyDescent="0.25">
      <c r="A248" s="87"/>
      <c r="B248" s="87"/>
      <c r="C248" s="87"/>
      <c r="D248" s="87"/>
      <c r="E248" s="87"/>
      <c r="F248" s="87"/>
      <c r="G248" s="50"/>
      <c r="H248" s="50"/>
      <c r="I248" s="50"/>
      <c r="J248" s="50"/>
      <c r="K248" s="50"/>
      <c r="L248" s="50"/>
      <c r="M248" s="50"/>
      <c r="N248" s="84"/>
      <c r="O248" s="84"/>
      <c r="P248" s="84"/>
      <c r="Q248" s="50"/>
      <c r="R248" s="50"/>
      <c r="T248" s="1"/>
    </row>
    <row r="249" spans="1:20" s="8" customFormat="1" x14ac:dyDescent="0.25">
      <c r="A249" s="87"/>
      <c r="B249" s="87"/>
      <c r="C249" s="87"/>
      <c r="D249" s="87"/>
      <c r="E249" s="87"/>
      <c r="F249" s="87"/>
      <c r="G249" s="50"/>
      <c r="H249" s="50"/>
      <c r="I249" s="50"/>
      <c r="J249" s="50"/>
      <c r="K249" s="50"/>
      <c r="L249" s="50"/>
      <c r="M249" s="50"/>
      <c r="N249" s="84"/>
      <c r="O249" s="84"/>
      <c r="P249" s="84"/>
      <c r="Q249" s="50"/>
      <c r="R249" s="50"/>
      <c r="T249" s="1"/>
    </row>
    <row r="250" spans="1:20" s="8" customFormat="1" x14ac:dyDescent="0.25">
      <c r="A250" s="87"/>
      <c r="B250" s="87"/>
      <c r="C250" s="87"/>
      <c r="D250" s="87"/>
      <c r="E250" s="87"/>
      <c r="F250" s="87"/>
      <c r="G250" s="50"/>
      <c r="H250" s="50"/>
      <c r="I250" s="50"/>
      <c r="J250" s="50"/>
      <c r="K250" s="50"/>
      <c r="L250" s="50"/>
      <c r="M250" s="50"/>
      <c r="N250" s="84"/>
      <c r="O250" s="84"/>
      <c r="P250" s="84"/>
      <c r="Q250" s="50"/>
      <c r="R250" s="50"/>
      <c r="T250" s="1"/>
    </row>
    <row r="251" spans="1:20" s="8" customFormat="1" x14ac:dyDescent="0.25">
      <c r="A251" s="87"/>
      <c r="B251" s="87"/>
      <c r="C251" s="87"/>
      <c r="D251" s="87"/>
      <c r="E251" s="87"/>
      <c r="F251" s="87"/>
      <c r="G251" s="50"/>
      <c r="H251" s="50"/>
      <c r="I251" s="50"/>
      <c r="J251" s="50"/>
      <c r="K251" s="50"/>
      <c r="L251" s="50"/>
      <c r="M251" s="50"/>
      <c r="N251" s="84"/>
      <c r="O251" s="84"/>
      <c r="P251" s="84"/>
      <c r="Q251" s="50"/>
      <c r="R251" s="50"/>
      <c r="T251" s="1"/>
    </row>
    <row r="252" spans="1:20" s="8" customFormat="1" x14ac:dyDescent="0.25">
      <c r="A252" s="87"/>
      <c r="B252" s="87"/>
      <c r="C252" s="87"/>
      <c r="D252" s="87"/>
      <c r="E252" s="87"/>
      <c r="F252" s="87"/>
      <c r="G252" s="50"/>
      <c r="H252" s="50"/>
      <c r="I252" s="50"/>
      <c r="J252" s="50"/>
      <c r="K252" s="50"/>
      <c r="L252" s="50"/>
      <c r="M252" s="50"/>
      <c r="N252" s="84"/>
      <c r="O252" s="84"/>
      <c r="P252" s="84"/>
      <c r="Q252" s="50"/>
      <c r="R252" s="50"/>
      <c r="T252" s="1"/>
    </row>
    <row r="253" spans="1:20" s="8" customFormat="1" x14ac:dyDescent="0.25">
      <c r="A253" s="87"/>
      <c r="B253" s="87"/>
      <c r="C253" s="87"/>
      <c r="D253" s="87"/>
      <c r="E253" s="87"/>
      <c r="F253" s="87"/>
      <c r="G253" s="50"/>
      <c r="H253" s="50"/>
      <c r="I253" s="50"/>
      <c r="J253" s="50"/>
      <c r="K253" s="50"/>
      <c r="L253" s="50"/>
      <c r="M253" s="50"/>
      <c r="N253" s="84"/>
      <c r="O253" s="84"/>
      <c r="P253" s="84"/>
      <c r="Q253" s="50"/>
      <c r="R253" s="50"/>
      <c r="T253" s="1"/>
    </row>
    <row r="254" spans="1:20" s="8" customFormat="1" x14ac:dyDescent="0.25">
      <c r="A254" s="87"/>
      <c r="B254" s="87"/>
      <c r="C254" s="87"/>
      <c r="D254" s="87"/>
      <c r="E254" s="87"/>
      <c r="F254" s="87"/>
      <c r="G254" s="50"/>
      <c r="H254" s="50"/>
      <c r="I254" s="50"/>
      <c r="J254" s="50"/>
      <c r="K254" s="50"/>
      <c r="L254" s="50"/>
      <c r="M254" s="50"/>
      <c r="N254" s="84"/>
      <c r="O254" s="84"/>
      <c r="P254" s="84"/>
      <c r="Q254" s="50"/>
      <c r="R254" s="50"/>
      <c r="T254" s="1"/>
    </row>
    <row r="255" spans="1:20" s="8" customFormat="1" x14ac:dyDescent="0.25">
      <c r="A255" s="87"/>
      <c r="B255" s="87"/>
      <c r="C255" s="87"/>
      <c r="D255" s="87"/>
      <c r="E255" s="87"/>
      <c r="F255" s="87"/>
      <c r="G255" s="50"/>
      <c r="H255" s="50"/>
      <c r="I255" s="50"/>
      <c r="J255" s="50"/>
      <c r="K255" s="50"/>
      <c r="L255" s="50"/>
      <c r="M255" s="50"/>
      <c r="N255" s="84"/>
      <c r="O255" s="84"/>
      <c r="P255" s="84"/>
      <c r="Q255" s="50"/>
      <c r="R255" s="50"/>
      <c r="T255" s="1"/>
    </row>
    <row r="256" spans="1:20" s="8" customFormat="1" x14ac:dyDescent="0.25">
      <c r="A256" s="87"/>
      <c r="B256" s="87"/>
      <c r="C256" s="87"/>
      <c r="D256" s="87"/>
      <c r="E256" s="87"/>
      <c r="F256" s="87"/>
      <c r="G256" s="50"/>
      <c r="H256" s="50"/>
      <c r="I256" s="50"/>
      <c r="J256" s="50"/>
      <c r="K256" s="50"/>
      <c r="L256" s="50"/>
      <c r="M256" s="50"/>
      <c r="N256" s="84"/>
      <c r="O256" s="84"/>
      <c r="P256" s="84"/>
      <c r="Q256" s="50"/>
      <c r="R256" s="50"/>
      <c r="T256" s="1"/>
    </row>
  </sheetData>
  <sheetProtection algorithmName="SHA-512" hashValue="6i33f52QWWd6TF+KjzYFRMe/8MpBfVRqUYQgQRSLqLum4ns7xuAgntiE7IqNWBkPuk5PrYexamV9s8oym16lZQ==" saltValue="JAmsf0i/xYT7t9sXi//e/Q==" spinCount="100000" sheet="1" objects="1" scenarios="1" formatCells="0" formatColumns="0" formatRows="0" insertColumns="0" insertRows="0" insertHyperlinks="0" deleteColumns="0" deleteRows="0" sort="0" autoFilter="0" pivotTables="0"/>
  <mergeCells count="75">
    <mergeCell ref="G39:M39"/>
    <mergeCell ref="G40:M40"/>
    <mergeCell ref="N6:P6"/>
    <mergeCell ref="N7:N9"/>
    <mergeCell ref="O7:O9"/>
    <mergeCell ref="P7:P9"/>
    <mergeCell ref="G33:M33"/>
    <mergeCell ref="G35:M35"/>
    <mergeCell ref="G36:M36"/>
    <mergeCell ref="G37:M37"/>
    <mergeCell ref="G38:M38"/>
    <mergeCell ref="G10:M10"/>
    <mergeCell ref="G11:M11"/>
    <mergeCell ref="G12:M12"/>
    <mergeCell ref="G13:M13"/>
    <mergeCell ref="G14:M14"/>
    <mergeCell ref="A6:M6"/>
    <mergeCell ref="C7:C9"/>
    <mergeCell ref="E7:E9"/>
    <mergeCell ref="D7:D9"/>
    <mergeCell ref="G7:M9"/>
    <mergeCell ref="A7:B9"/>
    <mergeCell ref="F7:F9"/>
    <mergeCell ref="F47:P47"/>
    <mergeCell ref="F52:P52"/>
    <mergeCell ref="G42:P42"/>
    <mergeCell ref="A45:P45"/>
    <mergeCell ref="G41:P41"/>
    <mergeCell ref="A48:D48"/>
    <mergeCell ref="A42:C42"/>
    <mergeCell ref="D42:E42"/>
    <mergeCell ref="A41:E41"/>
    <mergeCell ref="A43:P43"/>
    <mergeCell ref="G26:M26"/>
    <mergeCell ref="G27:M27"/>
    <mergeCell ref="G28:M28"/>
    <mergeCell ref="G29:M29"/>
    <mergeCell ref="A54:E54"/>
    <mergeCell ref="A46:D46"/>
    <mergeCell ref="A47:D47"/>
    <mergeCell ref="A52:E52"/>
    <mergeCell ref="A53:E53"/>
    <mergeCell ref="A49:P49"/>
    <mergeCell ref="A50:P50"/>
    <mergeCell ref="A51:P51"/>
    <mergeCell ref="F53:P53"/>
    <mergeCell ref="F54:P54"/>
    <mergeCell ref="F48:P48"/>
    <mergeCell ref="F46:P46"/>
    <mergeCell ref="G21:M21"/>
    <mergeCell ref="G22:M22"/>
    <mergeCell ref="G23:M23"/>
    <mergeCell ref="G24:M24"/>
    <mergeCell ref="G25:M25"/>
    <mergeCell ref="A3:E3"/>
    <mergeCell ref="A4:E4"/>
    <mergeCell ref="A2:P2"/>
    <mergeCell ref="F3:P3"/>
    <mergeCell ref="F4:P4"/>
    <mergeCell ref="G34:M34"/>
    <mergeCell ref="A5:C5"/>
    <mergeCell ref="L5:P5"/>
    <mergeCell ref="J5:K5"/>
    <mergeCell ref="H5:I5"/>
    <mergeCell ref="F5:G5"/>
    <mergeCell ref="D5:E5"/>
    <mergeCell ref="G15:M15"/>
    <mergeCell ref="G16:M16"/>
    <mergeCell ref="G17:M17"/>
    <mergeCell ref="G18:M18"/>
    <mergeCell ref="G19:M19"/>
    <mergeCell ref="G30:M30"/>
    <mergeCell ref="G31:M31"/>
    <mergeCell ref="G32:M32"/>
    <mergeCell ref="G20:M20"/>
  </mergeCells>
  <phoneticPr fontId="36" type="noConversion"/>
  <conditionalFormatting sqref="T10:T40 B10:F40">
    <cfRule type="cellIs" dxfId="9" priority="45" stopIfTrue="1" operator="equal">
      <formula>"So"</formula>
    </cfRule>
    <cfRule type="cellIs" dxfId="8" priority="46" stopIfTrue="1" operator="equal">
      <formula>"Ne"</formula>
    </cfRule>
  </conditionalFormatting>
  <conditionalFormatting sqref="P10:V40">
    <cfRule type="cellIs" dxfId="7" priority="1" operator="equal">
      <formula>"zle!"</formula>
    </cfRule>
  </conditionalFormatting>
  <dataValidations count="4">
    <dataValidation type="list" allowBlank="1" showInputMessage="1" showErrorMessage="1" sqref="D42:E42">
      <formula1>$V$59:$V$100</formula1>
    </dataValidation>
    <dataValidation type="list" allowBlank="1" showInputMessage="1" showErrorMessage="1" sqref="H5">
      <formula1>$A$60:$A$71</formula1>
    </dataValidation>
    <dataValidation type="list" allowBlank="1" showInputMessage="1" showErrorMessage="1" sqref="L5:O5">
      <formula1>$A$75:$A$79</formula1>
    </dataValidation>
    <dataValidation type="list" allowBlank="1" showInputMessage="1" showErrorMessage="1" sqref="D5">
      <formula1>"plný,polovičný"</formula1>
    </dataValidation>
  </dataValidations>
  <printOptions horizontalCentered="1"/>
  <pageMargins left="0.70866141732283472" right="0.70866141732283472" top="0.74803149606299213" bottom="0.47299999999999998" header="0.31496062992125984" footer="0.31496062992125984"/>
  <pageSetup paperSize="9" scale="57" orientation="portrait" r:id="rId1"/>
  <headerFooter>
    <oddHeader>&amp;L&amp;G</oddHeader>
    <oddFooter>&amp;C&amp;P</oddFooter>
  </headerFooter>
  <rowBreaks count="1" manualBreakCount="1">
    <brk id="44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56"/>
  <sheetViews>
    <sheetView topLeftCell="A7" zoomScale="85" zoomScaleNormal="85" zoomScaleSheetLayoutView="85" workbookViewId="0">
      <selection activeCell="G23" sqref="G23:M23"/>
    </sheetView>
  </sheetViews>
  <sheetFormatPr defaultColWidth="110.7109375" defaultRowHeight="15" x14ac:dyDescent="0.25"/>
  <cols>
    <col min="1" max="1" width="4.42578125" style="50" customWidth="1"/>
    <col min="2" max="2" width="6.5703125" style="50" customWidth="1"/>
    <col min="3" max="3" width="7.28515625" style="50" customWidth="1"/>
    <col min="4" max="4" width="9" style="50" customWidth="1"/>
    <col min="5" max="5" width="10.28515625" style="50" customWidth="1"/>
    <col min="6" max="6" width="9.28515625" style="50" customWidth="1"/>
    <col min="7" max="7" width="7.7109375" style="50" customWidth="1"/>
    <col min="8" max="8" width="8" style="50" customWidth="1"/>
    <col min="9" max="9" width="7.7109375" style="50" customWidth="1"/>
    <col min="10" max="10" width="7.42578125" style="50" customWidth="1"/>
    <col min="11" max="12" width="8.42578125" style="50" customWidth="1"/>
    <col min="13" max="13" width="7.28515625" style="50" customWidth="1"/>
    <col min="14" max="14" width="10.140625" style="50" customWidth="1"/>
    <col min="15" max="15" width="10.7109375" style="50" customWidth="1"/>
    <col min="16" max="16" width="9.85546875" style="50" customWidth="1"/>
    <col min="17" max="18" width="8" style="50" customWidth="1"/>
    <col min="19" max="19" width="9.5703125" style="50" customWidth="1"/>
    <col min="20" max="20" width="8.7109375" style="51" customWidth="1"/>
    <col min="21" max="21" width="8.7109375" style="50" customWidth="1"/>
    <col min="22" max="22" width="15.140625" style="50" customWidth="1"/>
    <col min="23" max="23" width="9.28515625" style="50" customWidth="1"/>
    <col min="24" max="262" width="7.7109375" style="50" customWidth="1"/>
    <col min="263" max="16384" width="110.7109375" style="50"/>
  </cols>
  <sheetData>
    <row r="1" spans="1:27" ht="66" customHeight="1" thickBot="1" x14ac:dyDescent="0.3"/>
    <row r="2" spans="1:27" s="8" customFormat="1" ht="55.5" customHeight="1" x14ac:dyDescent="0.3">
      <c r="A2" s="154" t="s">
        <v>41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6"/>
      <c r="N2" s="156"/>
      <c r="O2" s="156"/>
      <c r="P2" s="157"/>
      <c r="Q2" s="2"/>
      <c r="R2" s="2"/>
      <c r="S2" s="3"/>
      <c r="T2" s="3"/>
      <c r="U2" s="3"/>
      <c r="V2" s="3"/>
      <c r="W2" s="3"/>
      <c r="X2" s="3"/>
      <c r="Y2" s="3"/>
      <c r="Z2" s="3"/>
      <c r="AA2" s="3"/>
    </row>
    <row r="3" spans="1:27" s="52" customFormat="1" ht="36" customHeight="1" x14ac:dyDescent="0.25">
      <c r="A3" s="348" t="s">
        <v>42</v>
      </c>
      <c r="B3" s="349"/>
      <c r="C3" s="349"/>
      <c r="D3" s="349"/>
      <c r="E3" s="349"/>
      <c r="F3" s="350" t="s">
        <v>43</v>
      </c>
      <c r="G3" s="350"/>
      <c r="H3" s="350"/>
      <c r="I3" s="350"/>
      <c r="J3" s="350"/>
      <c r="K3" s="350"/>
      <c r="L3" s="350"/>
      <c r="M3" s="351"/>
      <c r="N3" s="351"/>
      <c r="O3" s="351"/>
      <c r="P3" s="352"/>
      <c r="Q3" s="5"/>
      <c r="R3" s="5"/>
      <c r="S3" s="6"/>
      <c r="T3" s="6"/>
      <c r="U3" s="6"/>
      <c r="V3" s="6"/>
      <c r="W3" s="6"/>
      <c r="X3" s="6"/>
      <c r="Y3" s="6"/>
      <c r="Z3" s="8"/>
      <c r="AA3" s="8"/>
    </row>
    <row r="4" spans="1:27" s="52" customFormat="1" ht="21.75" thickBot="1" x14ac:dyDescent="0.35">
      <c r="A4" s="353" t="s">
        <v>44</v>
      </c>
      <c r="B4" s="354"/>
      <c r="C4" s="354"/>
      <c r="D4" s="354"/>
      <c r="E4" s="354"/>
      <c r="F4" s="354" t="s">
        <v>105</v>
      </c>
      <c r="G4" s="354"/>
      <c r="H4" s="354"/>
      <c r="I4" s="354"/>
      <c r="J4" s="354"/>
      <c r="K4" s="354"/>
      <c r="L4" s="354"/>
      <c r="M4" s="355"/>
      <c r="N4" s="355"/>
      <c r="O4" s="355"/>
      <c r="P4" s="356"/>
      <c r="Q4" s="5"/>
      <c r="R4" s="5"/>
      <c r="S4" s="6"/>
      <c r="T4" s="6"/>
      <c r="U4" s="6"/>
      <c r="V4" s="6"/>
      <c r="W4" s="6"/>
      <c r="X4" s="6"/>
      <c r="Y4" s="6"/>
      <c r="Z4" s="3"/>
      <c r="AA4" s="3"/>
    </row>
    <row r="5" spans="1:27" s="52" customFormat="1" ht="38.25" customHeight="1" thickBot="1" x14ac:dyDescent="0.3">
      <c r="A5" s="342" t="s">
        <v>45</v>
      </c>
      <c r="B5" s="343"/>
      <c r="C5" s="343"/>
      <c r="D5" s="344" t="s">
        <v>36</v>
      </c>
      <c r="E5" s="345"/>
      <c r="F5" s="346" t="s">
        <v>34</v>
      </c>
      <c r="G5" s="347"/>
      <c r="H5" s="344" t="s">
        <v>6</v>
      </c>
      <c r="I5" s="345"/>
      <c r="J5" s="346" t="s">
        <v>96</v>
      </c>
      <c r="K5" s="347"/>
      <c r="L5" s="316">
        <v>2019</v>
      </c>
      <c r="M5" s="316"/>
      <c r="N5" s="316"/>
      <c r="O5" s="316"/>
      <c r="P5" s="317"/>
      <c r="Q5" s="7"/>
      <c r="R5" s="7"/>
      <c r="S5" s="6"/>
      <c r="T5" s="6"/>
      <c r="U5" s="6"/>
      <c r="V5" s="6"/>
      <c r="W5" s="6"/>
      <c r="X5" s="6"/>
      <c r="Y5" s="6"/>
      <c r="Z5" s="8"/>
      <c r="AA5" s="8"/>
    </row>
    <row r="6" spans="1:27" s="52" customFormat="1" ht="41.25" customHeight="1" thickBot="1" x14ac:dyDescent="0.3">
      <c r="A6" s="227" t="s">
        <v>114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9"/>
      <c r="N6" s="227" t="s">
        <v>116</v>
      </c>
      <c r="O6" s="228"/>
      <c r="P6" s="229"/>
      <c r="Q6" s="9"/>
      <c r="R6" s="9"/>
      <c r="S6" s="6"/>
      <c r="T6" s="6"/>
      <c r="U6" s="6"/>
      <c r="V6" s="6"/>
      <c r="W6" s="6"/>
      <c r="X6" s="6"/>
      <c r="Y6" s="6"/>
      <c r="Z6" s="8"/>
      <c r="AA6" s="8"/>
    </row>
    <row r="7" spans="1:27" s="8" customFormat="1" ht="15" customHeight="1" x14ac:dyDescent="0.25">
      <c r="A7" s="318" t="s">
        <v>33</v>
      </c>
      <c r="B7" s="319"/>
      <c r="C7" s="324" t="s">
        <v>38</v>
      </c>
      <c r="D7" s="319" t="s">
        <v>37</v>
      </c>
      <c r="E7" s="327" t="s">
        <v>39</v>
      </c>
      <c r="F7" s="330" t="s">
        <v>40</v>
      </c>
      <c r="G7" s="333" t="s">
        <v>101</v>
      </c>
      <c r="H7" s="334"/>
      <c r="I7" s="334"/>
      <c r="J7" s="334"/>
      <c r="K7" s="334"/>
      <c r="L7" s="334"/>
      <c r="M7" s="335"/>
      <c r="N7" s="307" t="s">
        <v>38</v>
      </c>
      <c r="O7" s="307" t="s">
        <v>39</v>
      </c>
      <c r="P7" s="309" t="s">
        <v>118</v>
      </c>
      <c r="Q7" s="77"/>
      <c r="R7" s="77"/>
      <c r="S7" s="6"/>
      <c r="T7" s="6"/>
      <c r="U7" s="6"/>
      <c r="V7" s="6"/>
      <c r="W7" s="6"/>
      <c r="X7" s="6"/>
      <c r="Y7" s="6"/>
    </row>
    <row r="8" spans="1:27" s="8" customFormat="1" ht="21" customHeight="1" x14ac:dyDescent="0.25">
      <c r="A8" s="320"/>
      <c r="B8" s="321"/>
      <c r="C8" s="325"/>
      <c r="D8" s="321"/>
      <c r="E8" s="328"/>
      <c r="F8" s="331"/>
      <c r="G8" s="336"/>
      <c r="H8" s="337"/>
      <c r="I8" s="337"/>
      <c r="J8" s="337"/>
      <c r="K8" s="337"/>
      <c r="L8" s="337"/>
      <c r="M8" s="338"/>
      <c r="N8" s="308"/>
      <c r="O8" s="308"/>
      <c r="P8" s="310"/>
      <c r="Q8" s="77"/>
      <c r="R8" s="77"/>
      <c r="S8" s="6"/>
      <c r="T8" s="6"/>
      <c r="U8" s="6"/>
      <c r="V8" s="6"/>
      <c r="W8" s="6"/>
      <c r="X8" s="6"/>
      <c r="Y8" s="6"/>
    </row>
    <row r="9" spans="1:27" s="8" customFormat="1" ht="42.75" customHeight="1" thickBot="1" x14ac:dyDescent="0.3">
      <c r="A9" s="322"/>
      <c r="B9" s="323"/>
      <c r="C9" s="326"/>
      <c r="D9" s="323"/>
      <c r="E9" s="329"/>
      <c r="F9" s="332"/>
      <c r="G9" s="339"/>
      <c r="H9" s="340"/>
      <c r="I9" s="340"/>
      <c r="J9" s="340"/>
      <c r="K9" s="340"/>
      <c r="L9" s="340"/>
      <c r="M9" s="341"/>
      <c r="N9" s="308"/>
      <c r="O9" s="308"/>
      <c r="P9" s="310"/>
      <c r="Q9" s="77"/>
      <c r="R9" s="77"/>
      <c r="S9" s="6"/>
      <c r="T9" s="6"/>
      <c r="U9" s="6"/>
      <c r="V9" s="6"/>
      <c r="W9" s="6"/>
      <c r="X9" s="6"/>
      <c r="Y9" s="6"/>
    </row>
    <row r="10" spans="1:27" s="8" customFormat="1" ht="15.75" customHeight="1" x14ac:dyDescent="0.25">
      <c r="A10" s="80">
        <v>1</v>
      </c>
      <c r="B10" s="81" t="str">
        <f>IF($E$82=1,"Po",IF($E$82=2,"Ut",IF($E$82=3,"St",IF($E$82=4,"Št",IF($E$82=5,"Pi",IF($E$82=6,"So",IF($E$82=7,"Ne","Nastala chyba")))))))</f>
        <v>Št</v>
      </c>
      <c r="C10" s="82">
        <v>0.34166666666666662</v>
      </c>
      <c r="D10" s="82">
        <v>2.0833333333333332E-2</v>
      </c>
      <c r="E10" s="82">
        <v>0.67499999999999993</v>
      </c>
      <c r="F10" s="83">
        <v>0.3125</v>
      </c>
      <c r="G10" s="311" t="s">
        <v>119</v>
      </c>
      <c r="H10" s="312"/>
      <c r="I10" s="312"/>
      <c r="J10" s="312"/>
      <c r="K10" s="312"/>
      <c r="L10" s="312"/>
      <c r="M10" s="313"/>
      <c r="N10" s="15">
        <v>0.75</v>
      </c>
      <c r="O10" s="16">
        <v>0.91666666666666663</v>
      </c>
      <c r="P10" s="17" t="str">
        <f>IF(IF(OR(ISBLANK(C11),ISBLANK(E10)),"",1-O10+C11)&lt;0.5,"zle!","ok")</f>
        <v>zle!</v>
      </c>
      <c r="Q10" s="18"/>
      <c r="R10" s="18"/>
      <c r="S10" s="19"/>
      <c r="T10" s="20"/>
      <c r="U10" s="6"/>
      <c r="V10" s="6"/>
      <c r="W10" s="6"/>
      <c r="X10" s="6"/>
      <c r="Y10" s="6"/>
    </row>
    <row r="11" spans="1:27" s="8" customFormat="1" ht="15" customHeight="1" x14ac:dyDescent="0.3">
      <c r="A11" s="11">
        <v>2</v>
      </c>
      <c r="B11" s="12" t="str">
        <f t="shared" ref="B11:B40" si="0">IF(A11="","",IF(B10="Po","Ut",IF(B10="Ut","St",IF(B10="St","Št",IF(B10="Št","Pi",IF(B10="Pi","So",IF(B10="So","Ne",IF(B10="Ne","Po",""))))))))</f>
        <v>Pi</v>
      </c>
      <c r="C11" s="13">
        <v>0.33333333333333331</v>
      </c>
      <c r="D11" s="13">
        <v>2.0833333333333332E-2</v>
      </c>
      <c r="E11" s="13">
        <v>0.66666666666666663</v>
      </c>
      <c r="F11" s="14">
        <v>0.3125</v>
      </c>
      <c r="G11" s="292" t="s">
        <v>120</v>
      </c>
      <c r="H11" s="293"/>
      <c r="I11" s="293"/>
      <c r="J11" s="293"/>
      <c r="K11" s="293"/>
      <c r="L11" s="293"/>
      <c r="M11" s="314"/>
      <c r="N11" s="21"/>
      <c r="O11" s="22"/>
      <c r="P11" s="23" t="str">
        <f t="shared" ref="P11:P40" si="1">IF(IF(OR(ISBLANK(C12),ISBLANK(E11)),"",1-O11+C12)&lt;0.5," zle!","ok")</f>
        <v>ok</v>
      </c>
      <c r="Q11" s="24"/>
      <c r="R11" s="24"/>
      <c r="S11" s="6"/>
      <c r="T11" s="25" t="str">
        <f>IF(IF(OR(ISBLANK(C11),ISBLANK(E10)),"",1-E10+C11)&lt;0.5,"zle!","ok")</f>
        <v>ok</v>
      </c>
      <c r="U11" s="6"/>
      <c r="V11" s="6"/>
      <c r="W11" s="6"/>
      <c r="X11" s="6"/>
      <c r="Y11" s="6"/>
      <c r="Z11" s="3"/>
      <c r="AA11" s="3"/>
    </row>
    <row r="12" spans="1:27" s="8" customFormat="1" ht="15" customHeight="1" x14ac:dyDescent="0.25">
      <c r="A12" s="11">
        <v>3</v>
      </c>
      <c r="B12" s="12" t="str">
        <f t="shared" si="0"/>
        <v>So</v>
      </c>
      <c r="C12" s="13"/>
      <c r="D12" s="13"/>
      <c r="E12" s="13"/>
      <c r="F12" s="14"/>
      <c r="G12" s="305" t="s">
        <v>128</v>
      </c>
      <c r="H12" s="306"/>
      <c r="I12" s="306"/>
      <c r="J12" s="306"/>
      <c r="K12" s="306"/>
      <c r="L12" s="306"/>
      <c r="M12" s="315"/>
      <c r="N12" s="21"/>
      <c r="O12" s="22"/>
      <c r="P12" s="23" t="str">
        <f t="shared" si="1"/>
        <v>ok</v>
      </c>
      <c r="Q12" s="18"/>
      <c r="R12" s="18"/>
      <c r="S12" s="6"/>
      <c r="T12" s="25" t="str">
        <f t="shared" ref="T12:T40" si="2">IF(IF(OR(ISBLANK(C12),ISBLANK(E11)),"",1-E11+C12)&lt;0.5,"zle!","ok")</f>
        <v>ok</v>
      </c>
      <c r="U12" s="6"/>
      <c r="V12" s="6"/>
      <c r="W12" s="6"/>
      <c r="X12" s="6"/>
      <c r="Y12" s="6"/>
    </row>
    <row r="13" spans="1:27" s="8" customFormat="1" ht="15.75" customHeight="1" x14ac:dyDescent="0.3">
      <c r="A13" s="11">
        <v>4</v>
      </c>
      <c r="B13" s="12" t="str">
        <f t="shared" si="0"/>
        <v>Ne</v>
      </c>
      <c r="C13" s="13"/>
      <c r="D13" s="13"/>
      <c r="E13" s="13"/>
      <c r="F13" s="14"/>
      <c r="G13" s="305" t="s">
        <v>129</v>
      </c>
      <c r="H13" s="306"/>
      <c r="I13" s="306"/>
      <c r="J13" s="306"/>
      <c r="K13" s="306"/>
      <c r="L13" s="306"/>
      <c r="M13" s="315"/>
      <c r="N13" s="21"/>
      <c r="O13" s="22"/>
      <c r="P13" s="23" t="str">
        <f t="shared" si="1"/>
        <v>ok</v>
      </c>
      <c r="Q13" s="18"/>
      <c r="R13" s="18"/>
      <c r="S13" s="6"/>
      <c r="T13" s="25" t="str">
        <f t="shared" si="2"/>
        <v>ok</v>
      </c>
      <c r="U13" s="6"/>
      <c r="V13" s="6"/>
      <c r="W13" s="6"/>
      <c r="X13" s="6"/>
      <c r="Y13" s="6"/>
      <c r="Z13" s="3"/>
      <c r="AA13" s="3"/>
    </row>
    <row r="14" spans="1:27" s="8" customFormat="1" ht="15.75" customHeight="1" x14ac:dyDescent="0.25">
      <c r="A14" s="11">
        <v>5</v>
      </c>
      <c r="B14" s="12" t="str">
        <f t="shared" si="0"/>
        <v>Po</v>
      </c>
      <c r="C14" s="13">
        <v>0.33333333333333331</v>
      </c>
      <c r="D14" s="13">
        <v>2.0833333333333332E-2</v>
      </c>
      <c r="E14" s="13">
        <v>0.66666666666666663</v>
      </c>
      <c r="F14" s="14">
        <v>0.3125</v>
      </c>
      <c r="G14" s="292" t="s">
        <v>130</v>
      </c>
      <c r="H14" s="293"/>
      <c r="I14" s="293"/>
      <c r="J14" s="293"/>
      <c r="K14" s="293"/>
      <c r="L14" s="293"/>
      <c r="M14" s="314"/>
      <c r="N14" s="21"/>
      <c r="O14" s="22"/>
      <c r="P14" s="23" t="str">
        <f t="shared" si="1"/>
        <v>ok</v>
      </c>
      <c r="Q14" s="24"/>
      <c r="R14" s="24"/>
      <c r="S14" s="6"/>
      <c r="T14" s="25" t="str">
        <f t="shared" si="2"/>
        <v>ok</v>
      </c>
      <c r="U14" s="6"/>
      <c r="V14" s="6"/>
      <c r="W14" s="6"/>
      <c r="X14" s="6"/>
      <c r="Y14" s="6"/>
    </row>
    <row r="15" spans="1:27" s="8" customFormat="1" ht="18.75" x14ac:dyDescent="0.3">
      <c r="A15" s="11">
        <v>6</v>
      </c>
      <c r="B15" s="12" t="str">
        <f t="shared" si="0"/>
        <v>Ut</v>
      </c>
      <c r="C15" s="13">
        <v>0.33333333333333331</v>
      </c>
      <c r="D15" s="13">
        <v>2.0833333333333332E-2</v>
      </c>
      <c r="E15" s="13">
        <v>0.66666666666666663</v>
      </c>
      <c r="F15" s="14">
        <v>0.3125</v>
      </c>
      <c r="G15" s="292" t="s">
        <v>121</v>
      </c>
      <c r="H15" s="293"/>
      <c r="I15" s="293"/>
      <c r="J15" s="293"/>
      <c r="K15" s="293"/>
      <c r="L15" s="293"/>
      <c r="M15" s="314"/>
      <c r="N15" s="21"/>
      <c r="O15" s="22"/>
      <c r="P15" s="23" t="str">
        <f t="shared" si="1"/>
        <v>ok</v>
      </c>
      <c r="Q15" s="18"/>
      <c r="R15" s="18"/>
      <c r="S15" s="6"/>
      <c r="T15" s="25" t="str">
        <f t="shared" si="2"/>
        <v>ok</v>
      </c>
      <c r="U15" s="6"/>
      <c r="V15" s="6"/>
      <c r="W15" s="6"/>
      <c r="X15" s="6"/>
      <c r="Y15" s="6"/>
      <c r="Z15" s="3"/>
      <c r="AA15" s="3"/>
    </row>
    <row r="16" spans="1:27" s="8" customFormat="1" x14ac:dyDescent="0.25">
      <c r="A16" s="11">
        <v>7</v>
      </c>
      <c r="B16" s="12" t="str">
        <f t="shared" si="0"/>
        <v>St</v>
      </c>
      <c r="C16" s="13">
        <v>0.33333333333333331</v>
      </c>
      <c r="D16" s="13">
        <v>2.0833333333333332E-2</v>
      </c>
      <c r="E16" s="13">
        <v>0.66666666666666663</v>
      </c>
      <c r="F16" s="14">
        <v>0.3125</v>
      </c>
      <c r="G16" s="292" t="s">
        <v>122</v>
      </c>
      <c r="H16" s="293"/>
      <c r="I16" s="293"/>
      <c r="J16" s="293"/>
      <c r="K16" s="293"/>
      <c r="L16" s="293"/>
      <c r="M16" s="314"/>
      <c r="N16" s="21"/>
      <c r="O16" s="22"/>
      <c r="P16" s="23" t="str">
        <f t="shared" si="1"/>
        <v>ok</v>
      </c>
      <c r="Q16" s="18"/>
      <c r="R16" s="18"/>
      <c r="S16" s="4"/>
      <c r="T16" s="25" t="str">
        <f t="shared" si="2"/>
        <v>ok</v>
      </c>
    </row>
    <row r="17" spans="1:27" s="8" customFormat="1" ht="17.25" customHeight="1" x14ac:dyDescent="0.3">
      <c r="A17" s="11">
        <v>8</v>
      </c>
      <c r="B17" s="12" t="str">
        <f t="shared" si="0"/>
        <v>Št</v>
      </c>
      <c r="C17" s="13">
        <v>0.33333333333333331</v>
      </c>
      <c r="D17" s="13">
        <v>2.0833333333333332E-2</v>
      </c>
      <c r="E17" s="13">
        <v>0.66666666666666663</v>
      </c>
      <c r="F17" s="14">
        <v>0.3125</v>
      </c>
      <c r="G17" s="292" t="s">
        <v>123</v>
      </c>
      <c r="H17" s="293"/>
      <c r="I17" s="293"/>
      <c r="J17" s="293"/>
      <c r="K17" s="293"/>
      <c r="L17" s="293"/>
      <c r="M17" s="314"/>
      <c r="N17" s="21"/>
      <c r="O17" s="22"/>
      <c r="P17" s="23" t="str">
        <f t="shared" si="1"/>
        <v>ok</v>
      </c>
      <c r="Q17" s="24"/>
      <c r="R17" s="24"/>
      <c r="S17" s="3"/>
      <c r="T17" s="25" t="str">
        <f t="shared" si="2"/>
        <v>ok</v>
      </c>
      <c r="U17" s="3"/>
      <c r="V17" s="3"/>
      <c r="W17" s="3"/>
      <c r="X17" s="3"/>
      <c r="Y17" s="3"/>
      <c r="Z17" s="3"/>
      <c r="AA17" s="3"/>
    </row>
    <row r="18" spans="1:27" s="8" customFormat="1" ht="15" customHeight="1" x14ac:dyDescent="0.25">
      <c r="A18" s="11">
        <v>9</v>
      </c>
      <c r="B18" s="12" t="str">
        <f t="shared" si="0"/>
        <v>Pi</v>
      </c>
      <c r="C18" s="13">
        <v>0.33333333333333331</v>
      </c>
      <c r="D18" s="13">
        <v>2.0833333333333332E-2</v>
      </c>
      <c r="E18" s="13">
        <v>0.66666666666666663</v>
      </c>
      <c r="F18" s="14">
        <v>0.3125</v>
      </c>
      <c r="G18" s="292" t="s">
        <v>124</v>
      </c>
      <c r="H18" s="293"/>
      <c r="I18" s="293"/>
      <c r="J18" s="293"/>
      <c r="K18" s="293"/>
      <c r="L18" s="293"/>
      <c r="M18" s="293"/>
      <c r="N18" s="21"/>
      <c r="O18" s="22"/>
      <c r="P18" s="23" t="str">
        <f t="shared" si="1"/>
        <v>ok</v>
      </c>
      <c r="Q18" s="18"/>
      <c r="R18" s="18"/>
      <c r="S18" s="4"/>
      <c r="T18" s="25" t="str">
        <f t="shared" si="2"/>
        <v>ok</v>
      </c>
      <c r="U18" s="6"/>
      <c r="V18" s="6"/>
      <c r="W18" s="6"/>
    </row>
    <row r="19" spans="1:27" s="8" customFormat="1" ht="15" customHeight="1" x14ac:dyDescent="0.3">
      <c r="A19" s="11">
        <v>10</v>
      </c>
      <c r="B19" s="12" t="str">
        <f t="shared" si="0"/>
        <v>So</v>
      </c>
      <c r="C19" s="13"/>
      <c r="D19" s="13"/>
      <c r="E19" s="13"/>
      <c r="F19" s="14"/>
      <c r="G19" s="305" t="s">
        <v>110</v>
      </c>
      <c r="H19" s="306"/>
      <c r="I19" s="306"/>
      <c r="J19" s="306"/>
      <c r="K19" s="306"/>
      <c r="L19" s="306"/>
      <c r="M19" s="306"/>
      <c r="N19" s="21"/>
      <c r="O19" s="22"/>
      <c r="P19" s="23" t="str">
        <f t="shared" si="1"/>
        <v>ok</v>
      </c>
      <c r="Q19" s="18"/>
      <c r="R19" s="18"/>
      <c r="S19" s="3"/>
      <c r="T19" s="25" t="str">
        <f t="shared" si="2"/>
        <v>ok</v>
      </c>
      <c r="U19" s="6"/>
      <c r="V19" s="6"/>
      <c r="W19" s="6"/>
      <c r="X19" s="3"/>
      <c r="Y19" s="3"/>
      <c r="Z19" s="3"/>
      <c r="AA19" s="3"/>
    </row>
    <row r="20" spans="1:27" s="8" customFormat="1" ht="15.75" x14ac:dyDescent="0.25">
      <c r="A20" s="11">
        <v>11</v>
      </c>
      <c r="B20" s="12" t="str">
        <f t="shared" si="0"/>
        <v>Ne</v>
      </c>
      <c r="C20" s="13"/>
      <c r="D20" s="13"/>
      <c r="E20" s="13"/>
      <c r="F20" s="14"/>
      <c r="G20" s="305" t="s">
        <v>111</v>
      </c>
      <c r="H20" s="306"/>
      <c r="I20" s="306"/>
      <c r="J20" s="306"/>
      <c r="K20" s="306"/>
      <c r="L20" s="306"/>
      <c r="M20" s="306"/>
      <c r="N20" s="21"/>
      <c r="O20" s="22"/>
      <c r="P20" s="23" t="str">
        <f t="shared" si="1"/>
        <v>ok</v>
      </c>
      <c r="Q20" s="18"/>
      <c r="R20" s="18"/>
      <c r="S20" s="4"/>
      <c r="T20" s="25" t="str">
        <f t="shared" si="2"/>
        <v>ok</v>
      </c>
      <c r="U20" s="6"/>
      <c r="V20" s="6"/>
      <c r="W20" s="6"/>
    </row>
    <row r="21" spans="1:27" s="8" customFormat="1" ht="15.75" customHeight="1" x14ac:dyDescent="0.3">
      <c r="A21" s="11">
        <v>12</v>
      </c>
      <c r="B21" s="12" t="str">
        <f t="shared" si="0"/>
        <v>Po</v>
      </c>
      <c r="C21" s="13">
        <v>0.33333333333333298</v>
      </c>
      <c r="D21" s="13">
        <v>0</v>
      </c>
      <c r="E21" s="13">
        <v>0.64583333333333337</v>
      </c>
      <c r="F21" s="14">
        <v>0.31250000000000039</v>
      </c>
      <c r="G21" s="292" t="s">
        <v>125</v>
      </c>
      <c r="H21" s="293"/>
      <c r="I21" s="293"/>
      <c r="J21" s="293"/>
      <c r="K21" s="293"/>
      <c r="L21" s="293"/>
      <c r="M21" s="293"/>
      <c r="N21" s="21"/>
      <c r="O21" s="22"/>
      <c r="P21" s="23" t="str">
        <f t="shared" si="1"/>
        <v>ok</v>
      </c>
      <c r="Q21" s="24"/>
      <c r="R21" s="24"/>
      <c r="S21" s="3"/>
      <c r="T21" s="25" t="str">
        <f t="shared" si="2"/>
        <v>ok</v>
      </c>
      <c r="U21" s="6"/>
      <c r="V21" s="6"/>
      <c r="W21" s="6"/>
      <c r="X21" s="3"/>
      <c r="Y21" s="3"/>
      <c r="Z21" s="3"/>
      <c r="AA21" s="3"/>
    </row>
    <row r="22" spans="1:27" s="8" customFormat="1" ht="15.75" x14ac:dyDescent="0.25">
      <c r="A22" s="11">
        <v>13</v>
      </c>
      <c r="B22" s="12" t="str">
        <f t="shared" si="0"/>
        <v>Ut</v>
      </c>
      <c r="C22" s="13">
        <v>0.33333333333333331</v>
      </c>
      <c r="D22" s="13">
        <v>2.0833333333333332E-2</v>
      </c>
      <c r="E22" s="13">
        <v>0.66666666666666663</v>
      </c>
      <c r="F22" s="14">
        <v>0.3125</v>
      </c>
      <c r="G22" s="292" t="s">
        <v>126</v>
      </c>
      <c r="H22" s="293"/>
      <c r="I22" s="293"/>
      <c r="J22" s="293"/>
      <c r="K22" s="293"/>
      <c r="L22" s="293"/>
      <c r="M22" s="293"/>
      <c r="N22" s="21"/>
      <c r="O22" s="22"/>
      <c r="P22" s="23" t="str">
        <f t="shared" si="1"/>
        <v>ok</v>
      </c>
      <c r="Q22" s="18"/>
      <c r="R22" s="18"/>
      <c r="S22" s="4"/>
      <c r="T22" s="25" t="str">
        <f t="shared" si="2"/>
        <v>ok</v>
      </c>
      <c r="U22" s="6"/>
      <c r="V22" s="6"/>
      <c r="W22" s="6"/>
    </row>
    <row r="23" spans="1:27" s="8" customFormat="1" ht="15.75" customHeight="1" x14ac:dyDescent="0.3">
      <c r="A23" s="11">
        <v>14</v>
      </c>
      <c r="B23" s="12" t="str">
        <f t="shared" si="0"/>
        <v>St</v>
      </c>
      <c r="C23" s="13">
        <v>0.33333333333333331</v>
      </c>
      <c r="D23" s="13">
        <v>2.0833333333333332E-2</v>
      </c>
      <c r="E23" s="13">
        <v>0.66666666666666663</v>
      </c>
      <c r="F23" s="14">
        <v>0.3125</v>
      </c>
      <c r="G23" s="292" t="s">
        <v>127</v>
      </c>
      <c r="H23" s="293"/>
      <c r="I23" s="293"/>
      <c r="J23" s="293"/>
      <c r="K23" s="293"/>
      <c r="L23" s="293"/>
      <c r="M23" s="293"/>
      <c r="N23" s="21"/>
      <c r="O23" s="22"/>
      <c r="P23" s="23" t="str">
        <f t="shared" si="1"/>
        <v>ok</v>
      </c>
      <c r="Q23" s="18"/>
      <c r="R23" s="18"/>
      <c r="S23" s="3"/>
      <c r="T23" s="25" t="str">
        <f t="shared" si="2"/>
        <v>ok</v>
      </c>
      <c r="U23" s="6"/>
      <c r="V23" s="6"/>
      <c r="W23" s="6"/>
      <c r="X23" s="3"/>
      <c r="Y23" s="3"/>
      <c r="Z23" s="3"/>
      <c r="AA23" s="3"/>
    </row>
    <row r="24" spans="1:27" s="8" customFormat="1" ht="15.75" x14ac:dyDescent="0.25">
      <c r="A24" s="11">
        <v>15</v>
      </c>
      <c r="B24" s="12" t="str">
        <f t="shared" si="0"/>
        <v>Št</v>
      </c>
      <c r="C24" s="13">
        <v>0.33333333333333331</v>
      </c>
      <c r="D24" s="13">
        <v>2.0833333333333332E-2</v>
      </c>
      <c r="E24" s="13">
        <v>0.66666666666666663</v>
      </c>
      <c r="F24" s="14">
        <v>0.3125</v>
      </c>
      <c r="G24" s="292" t="s">
        <v>112</v>
      </c>
      <c r="H24" s="293"/>
      <c r="I24" s="293"/>
      <c r="J24" s="293"/>
      <c r="K24" s="293"/>
      <c r="L24" s="293"/>
      <c r="M24" s="293"/>
      <c r="N24" s="21"/>
      <c r="O24" s="22"/>
      <c r="P24" s="23" t="str">
        <f t="shared" si="1"/>
        <v>ok</v>
      </c>
      <c r="Q24" s="18"/>
      <c r="R24" s="18"/>
      <c r="S24" s="4"/>
      <c r="T24" s="25" t="str">
        <f t="shared" si="2"/>
        <v>ok</v>
      </c>
      <c r="U24" s="6"/>
      <c r="V24" s="6"/>
      <c r="W24" s="6"/>
    </row>
    <row r="25" spans="1:27" s="8" customFormat="1" ht="15" customHeight="1" x14ac:dyDescent="0.3">
      <c r="A25" s="11">
        <v>16</v>
      </c>
      <c r="B25" s="12" t="str">
        <f t="shared" si="0"/>
        <v>Pi</v>
      </c>
      <c r="C25" s="13">
        <v>0.33333333333333331</v>
      </c>
      <c r="D25" s="13">
        <v>2.0833333333333332E-2</v>
      </c>
      <c r="E25" s="13">
        <v>0.45833333333333331</v>
      </c>
      <c r="F25" s="14">
        <v>0.10416666666666667</v>
      </c>
      <c r="G25" s="292" t="s">
        <v>106</v>
      </c>
      <c r="H25" s="293"/>
      <c r="I25" s="293"/>
      <c r="J25" s="293"/>
      <c r="K25" s="293"/>
      <c r="L25" s="293"/>
      <c r="M25" s="293"/>
      <c r="N25" s="21"/>
      <c r="O25" s="22"/>
      <c r="P25" s="23" t="str">
        <f t="shared" si="1"/>
        <v>ok</v>
      </c>
      <c r="Q25" s="18"/>
      <c r="R25" s="18"/>
      <c r="S25" s="3"/>
      <c r="T25" s="25" t="str">
        <f t="shared" si="2"/>
        <v>ok</v>
      </c>
      <c r="U25" s="6"/>
      <c r="V25" s="6"/>
      <c r="W25" s="6"/>
      <c r="X25" s="3"/>
      <c r="Y25" s="3"/>
      <c r="Z25" s="3"/>
      <c r="AA25" s="3"/>
    </row>
    <row r="26" spans="1:27" s="8" customFormat="1" ht="15.75" x14ac:dyDescent="0.25">
      <c r="A26" s="11">
        <v>17</v>
      </c>
      <c r="B26" s="12" t="str">
        <f t="shared" si="0"/>
        <v>So</v>
      </c>
      <c r="C26" s="13"/>
      <c r="D26" s="13"/>
      <c r="E26" s="13"/>
      <c r="F26" s="14"/>
      <c r="G26" s="294"/>
      <c r="H26" s="293"/>
      <c r="I26" s="293"/>
      <c r="J26" s="293"/>
      <c r="K26" s="293"/>
      <c r="L26" s="293"/>
      <c r="M26" s="293"/>
      <c r="N26" s="21"/>
      <c r="O26" s="22"/>
      <c r="P26" s="23" t="str">
        <f t="shared" si="1"/>
        <v>ok</v>
      </c>
      <c r="Q26" s="18"/>
      <c r="R26" s="18"/>
      <c r="S26" s="4"/>
      <c r="T26" s="25" t="str">
        <f t="shared" si="2"/>
        <v>ok</v>
      </c>
      <c r="U26" s="6"/>
      <c r="V26" s="6"/>
      <c r="W26" s="6"/>
    </row>
    <row r="27" spans="1:27" s="52" customFormat="1" ht="16.5" customHeight="1" x14ac:dyDescent="0.3">
      <c r="A27" s="11">
        <v>18</v>
      </c>
      <c r="B27" s="12" t="str">
        <f t="shared" si="0"/>
        <v>Ne</v>
      </c>
      <c r="C27" s="13"/>
      <c r="D27" s="13"/>
      <c r="E27" s="13"/>
      <c r="F27" s="14"/>
      <c r="G27" s="294"/>
      <c r="H27" s="293"/>
      <c r="I27" s="293"/>
      <c r="J27" s="293"/>
      <c r="K27" s="293"/>
      <c r="L27" s="293"/>
      <c r="M27" s="293"/>
      <c r="N27" s="21"/>
      <c r="O27" s="22"/>
      <c r="P27" s="23" t="str">
        <f t="shared" si="1"/>
        <v>ok</v>
      </c>
      <c r="Q27" s="18"/>
      <c r="R27" s="18"/>
      <c r="S27" s="3"/>
      <c r="T27" s="25" t="str">
        <f t="shared" si="2"/>
        <v>ok</v>
      </c>
      <c r="U27" s="3"/>
      <c r="V27" s="3"/>
      <c r="W27" s="3"/>
      <c r="X27" s="3"/>
      <c r="Y27" s="3"/>
      <c r="Z27" s="3"/>
      <c r="AA27" s="3"/>
    </row>
    <row r="28" spans="1:27" s="8" customFormat="1" x14ac:dyDescent="0.25">
      <c r="A28" s="11">
        <v>19</v>
      </c>
      <c r="B28" s="12" t="str">
        <f t="shared" si="0"/>
        <v>Po</v>
      </c>
      <c r="C28" s="13">
        <v>0.33333333333333331</v>
      </c>
      <c r="D28" s="13">
        <v>2.0833333333333332E-2</v>
      </c>
      <c r="E28" s="13">
        <v>0.45833333333333331</v>
      </c>
      <c r="F28" s="14">
        <v>0.10416666666666667</v>
      </c>
      <c r="G28" s="292" t="s">
        <v>106</v>
      </c>
      <c r="H28" s="293"/>
      <c r="I28" s="293"/>
      <c r="J28" s="293"/>
      <c r="K28" s="293"/>
      <c r="L28" s="293"/>
      <c r="M28" s="293"/>
      <c r="N28" s="21"/>
      <c r="O28" s="22"/>
      <c r="P28" s="23" t="str">
        <f t="shared" si="1"/>
        <v>ok</v>
      </c>
      <c r="Q28" s="18"/>
      <c r="R28" s="18"/>
      <c r="S28" s="4"/>
      <c r="T28" s="25" t="str">
        <f t="shared" si="2"/>
        <v>ok</v>
      </c>
    </row>
    <row r="29" spans="1:27" s="8" customFormat="1" ht="15" customHeight="1" x14ac:dyDescent="0.3">
      <c r="A29" s="11">
        <v>20</v>
      </c>
      <c r="B29" s="12" t="str">
        <f t="shared" si="0"/>
        <v>Ut</v>
      </c>
      <c r="C29" s="13">
        <v>0.33333333333333331</v>
      </c>
      <c r="D29" s="13">
        <v>2.0833333333333332E-2</v>
      </c>
      <c r="E29" s="13">
        <v>0.45833333333333331</v>
      </c>
      <c r="F29" s="14">
        <v>0.10416666666666667</v>
      </c>
      <c r="G29" s="292" t="s">
        <v>106</v>
      </c>
      <c r="H29" s="293"/>
      <c r="I29" s="293"/>
      <c r="J29" s="293"/>
      <c r="K29" s="293"/>
      <c r="L29" s="293"/>
      <c r="M29" s="293"/>
      <c r="N29" s="21"/>
      <c r="O29" s="22"/>
      <c r="P29" s="23" t="str">
        <f t="shared" si="1"/>
        <v>ok</v>
      </c>
      <c r="Q29" s="26"/>
      <c r="R29" s="26"/>
      <c r="S29" s="3"/>
      <c r="T29" s="25" t="str">
        <f t="shared" si="2"/>
        <v>ok</v>
      </c>
      <c r="U29" s="3"/>
      <c r="V29" s="3"/>
      <c r="W29" s="3"/>
      <c r="X29" s="3"/>
      <c r="Y29" s="3"/>
      <c r="Z29" s="3"/>
      <c r="AA29" s="3"/>
    </row>
    <row r="30" spans="1:27" s="8" customFormat="1" ht="15" customHeight="1" x14ac:dyDescent="0.25">
      <c r="A30" s="11">
        <v>21</v>
      </c>
      <c r="B30" s="12" t="str">
        <f t="shared" si="0"/>
        <v>St</v>
      </c>
      <c r="C30" s="13">
        <v>0.33333333333333331</v>
      </c>
      <c r="D30" s="13">
        <v>2.0833333333333332E-2</v>
      </c>
      <c r="E30" s="13">
        <v>0.45833333333333331</v>
      </c>
      <c r="F30" s="14">
        <v>0.10416666666666667</v>
      </c>
      <c r="G30" s="294" t="s">
        <v>106</v>
      </c>
      <c r="H30" s="293"/>
      <c r="I30" s="293"/>
      <c r="J30" s="293"/>
      <c r="K30" s="293"/>
      <c r="L30" s="293"/>
      <c r="M30" s="293"/>
      <c r="N30" s="21"/>
      <c r="O30" s="22"/>
      <c r="P30" s="23" t="str">
        <f t="shared" si="1"/>
        <v>ok</v>
      </c>
      <c r="Q30" s="26"/>
      <c r="R30" s="26"/>
      <c r="S30" s="4"/>
      <c r="T30" s="25" t="str">
        <f t="shared" si="2"/>
        <v>ok</v>
      </c>
    </row>
    <row r="31" spans="1:27" s="8" customFormat="1" ht="18.75" x14ac:dyDescent="0.3">
      <c r="A31" s="11">
        <v>22</v>
      </c>
      <c r="B31" s="12" t="str">
        <f t="shared" si="0"/>
        <v>Št</v>
      </c>
      <c r="C31" s="13">
        <v>0.33333333333333331</v>
      </c>
      <c r="D31" s="13">
        <v>2.0833333333333332E-2</v>
      </c>
      <c r="E31" s="13">
        <v>0.45833333333333331</v>
      </c>
      <c r="F31" s="14">
        <v>0.10416666666666667</v>
      </c>
      <c r="G31" s="294" t="s">
        <v>106</v>
      </c>
      <c r="H31" s="293"/>
      <c r="I31" s="293"/>
      <c r="J31" s="293"/>
      <c r="K31" s="293"/>
      <c r="L31" s="293"/>
      <c r="M31" s="293"/>
      <c r="N31" s="21"/>
      <c r="O31" s="22"/>
      <c r="P31" s="23" t="str">
        <f t="shared" si="1"/>
        <v>ok</v>
      </c>
      <c r="Q31" s="18"/>
      <c r="R31" s="18"/>
      <c r="S31" s="3"/>
      <c r="T31" s="25" t="str">
        <f t="shared" si="2"/>
        <v>ok</v>
      </c>
      <c r="U31" s="3"/>
      <c r="V31" s="3"/>
      <c r="W31" s="3"/>
      <c r="X31" s="3"/>
      <c r="Y31" s="3"/>
      <c r="Z31" s="3"/>
      <c r="AA31" s="3"/>
    </row>
    <row r="32" spans="1:27" s="8" customFormat="1" ht="15" customHeight="1" x14ac:dyDescent="0.25">
      <c r="A32" s="11">
        <v>23</v>
      </c>
      <c r="B32" s="12" t="str">
        <f t="shared" si="0"/>
        <v>Pi</v>
      </c>
      <c r="C32" s="13">
        <v>0.33333333333333331</v>
      </c>
      <c r="D32" s="13">
        <v>2.0833333333333332E-2</v>
      </c>
      <c r="E32" s="13">
        <v>0.45833333333333331</v>
      </c>
      <c r="F32" s="14">
        <v>0.10416666666666667</v>
      </c>
      <c r="G32" s="292" t="s">
        <v>106</v>
      </c>
      <c r="H32" s="293"/>
      <c r="I32" s="293"/>
      <c r="J32" s="293"/>
      <c r="K32" s="293"/>
      <c r="L32" s="293"/>
      <c r="M32" s="293"/>
      <c r="N32" s="21"/>
      <c r="O32" s="22"/>
      <c r="P32" s="23" t="str">
        <f t="shared" si="1"/>
        <v>ok</v>
      </c>
      <c r="Q32" s="18"/>
      <c r="R32" s="18"/>
      <c r="S32" s="4"/>
      <c r="T32" s="25" t="str">
        <f t="shared" si="2"/>
        <v>ok</v>
      </c>
    </row>
    <row r="33" spans="1:27" s="8" customFormat="1" ht="18" customHeight="1" x14ac:dyDescent="0.3">
      <c r="A33" s="11">
        <v>24</v>
      </c>
      <c r="B33" s="12" t="str">
        <f t="shared" si="0"/>
        <v>So</v>
      </c>
      <c r="C33" s="13"/>
      <c r="D33" s="13"/>
      <c r="E33" s="13"/>
      <c r="F33" s="14"/>
      <c r="G33" s="294"/>
      <c r="H33" s="293"/>
      <c r="I33" s="293"/>
      <c r="J33" s="293"/>
      <c r="K33" s="293"/>
      <c r="L33" s="293"/>
      <c r="M33" s="293"/>
      <c r="N33" s="21"/>
      <c r="O33" s="22"/>
      <c r="P33" s="23" t="str">
        <f t="shared" si="1"/>
        <v>ok</v>
      </c>
      <c r="Q33" s="18"/>
      <c r="R33" s="18"/>
      <c r="S33" s="3"/>
      <c r="T33" s="25" t="str">
        <f t="shared" si="2"/>
        <v>ok</v>
      </c>
      <c r="U33" s="3"/>
      <c r="V33" s="3"/>
      <c r="W33" s="3"/>
      <c r="X33" s="3"/>
      <c r="Y33" s="3"/>
      <c r="Z33" s="3"/>
      <c r="AA33" s="3"/>
    </row>
    <row r="34" spans="1:27" s="8" customFormat="1" x14ac:dyDescent="0.25">
      <c r="A34" s="11">
        <v>25</v>
      </c>
      <c r="B34" s="12" t="str">
        <f t="shared" si="0"/>
        <v>Ne</v>
      </c>
      <c r="C34" s="13"/>
      <c r="D34" s="13"/>
      <c r="E34" s="13"/>
      <c r="F34" s="14"/>
      <c r="G34" s="294"/>
      <c r="H34" s="293"/>
      <c r="I34" s="293"/>
      <c r="J34" s="293"/>
      <c r="K34" s="293"/>
      <c r="L34" s="293"/>
      <c r="M34" s="293"/>
      <c r="N34" s="21"/>
      <c r="O34" s="22"/>
      <c r="P34" s="23" t="str">
        <f t="shared" si="1"/>
        <v>ok</v>
      </c>
      <c r="Q34" s="18"/>
      <c r="R34" s="18"/>
      <c r="S34" s="4"/>
      <c r="T34" s="25" t="str">
        <f t="shared" si="2"/>
        <v>ok</v>
      </c>
    </row>
    <row r="35" spans="1:27" s="8" customFormat="1" ht="16.5" customHeight="1" x14ac:dyDescent="0.3">
      <c r="A35" s="11">
        <v>26</v>
      </c>
      <c r="B35" s="12" t="str">
        <f t="shared" si="0"/>
        <v>Po</v>
      </c>
      <c r="C35" s="13">
        <v>0.33333333333333331</v>
      </c>
      <c r="D35" s="13">
        <v>2.0833333333333332E-2</v>
      </c>
      <c r="E35" s="13">
        <v>0.45833333333333331</v>
      </c>
      <c r="F35" s="14">
        <v>0.10416666666666667</v>
      </c>
      <c r="G35" s="292" t="s">
        <v>106</v>
      </c>
      <c r="H35" s="293"/>
      <c r="I35" s="293"/>
      <c r="J35" s="293"/>
      <c r="K35" s="293"/>
      <c r="L35" s="293"/>
      <c r="M35" s="293"/>
      <c r="N35" s="21"/>
      <c r="O35" s="22"/>
      <c r="P35" s="23" t="str">
        <f t="shared" si="1"/>
        <v>ok</v>
      </c>
      <c r="Q35" s="18"/>
      <c r="R35" s="18"/>
      <c r="S35" s="3"/>
      <c r="T35" s="25" t="str">
        <f t="shared" si="2"/>
        <v>ok</v>
      </c>
      <c r="U35" s="3"/>
      <c r="V35" s="3"/>
      <c r="W35" s="3"/>
      <c r="X35" s="3"/>
      <c r="Y35" s="3"/>
      <c r="Z35" s="3"/>
      <c r="AA35" s="3"/>
    </row>
    <row r="36" spans="1:27" s="8" customFormat="1" ht="15" customHeight="1" x14ac:dyDescent="0.25">
      <c r="A36" s="11">
        <v>27</v>
      </c>
      <c r="B36" s="12" t="str">
        <f t="shared" si="0"/>
        <v>Ut</v>
      </c>
      <c r="C36" s="13">
        <v>0.33333333333333331</v>
      </c>
      <c r="D36" s="13">
        <v>2.0833333333333332E-2</v>
      </c>
      <c r="E36" s="13">
        <v>0.45833333333333331</v>
      </c>
      <c r="F36" s="14">
        <v>0.10416666666666667</v>
      </c>
      <c r="G36" s="292" t="s">
        <v>106</v>
      </c>
      <c r="H36" s="293"/>
      <c r="I36" s="293"/>
      <c r="J36" s="293"/>
      <c r="K36" s="293"/>
      <c r="L36" s="293"/>
      <c r="M36" s="293"/>
      <c r="N36" s="21"/>
      <c r="O36" s="22"/>
      <c r="P36" s="23" t="str">
        <f t="shared" si="1"/>
        <v>ok</v>
      </c>
      <c r="Q36" s="26"/>
      <c r="R36" s="26"/>
      <c r="S36" s="4"/>
      <c r="T36" s="25" t="str">
        <f t="shared" si="2"/>
        <v>ok</v>
      </c>
    </row>
    <row r="37" spans="1:27" s="8" customFormat="1" ht="15" customHeight="1" x14ac:dyDescent="0.3">
      <c r="A37" s="11">
        <v>28</v>
      </c>
      <c r="B37" s="12" t="str">
        <f t="shared" si="0"/>
        <v>St</v>
      </c>
      <c r="C37" s="13">
        <v>0.33333333333333331</v>
      </c>
      <c r="D37" s="13">
        <v>2.0833333333333332E-2</v>
      </c>
      <c r="E37" s="13">
        <v>0.45833333333333331</v>
      </c>
      <c r="F37" s="14">
        <v>0.10416666666666667</v>
      </c>
      <c r="G37" s="292" t="s">
        <v>106</v>
      </c>
      <c r="H37" s="293"/>
      <c r="I37" s="293"/>
      <c r="J37" s="293"/>
      <c r="K37" s="293"/>
      <c r="L37" s="293"/>
      <c r="M37" s="293"/>
      <c r="N37" s="21"/>
      <c r="O37" s="22"/>
      <c r="P37" s="23" t="str">
        <f t="shared" si="1"/>
        <v>ok</v>
      </c>
      <c r="Q37" s="26"/>
      <c r="R37" s="26"/>
      <c r="S37" s="3"/>
      <c r="T37" s="25" t="str">
        <f t="shared" si="2"/>
        <v>ok</v>
      </c>
      <c r="U37" s="3"/>
      <c r="V37" s="3"/>
      <c r="W37" s="3"/>
      <c r="X37" s="3"/>
      <c r="Y37" s="3"/>
      <c r="Z37" s="3"/>
      <c r="AA37" s="3"/>
    </row>
    <row r="38" spans="1:27" s="8" customFormat="1" ht="15" customHeight="1" x14ac:dyDescent="0.25">
      <c r="A38" s="11">
        <v>29</v>
      </c>
      <c r="B38" s="12" t="str">
        <f t="shared" si="0"/>
        <v>Št</v>
      </c>
      <c r="C38" s="13">
        <v>0.33333333333333331</v>
      </c>
      <c r="D38" s="13">
        <v>2.0833333333333332E-2</v>
      </c>
      <c r="E38" s="13">
        <v>0.45833333333333331</v>
      </c>
      <c r="F38" s="14">
        <v>0.10416666666666667</v>
      </c>
      <c r="G38" s="292" t="s">
        <v>106</v>
      </c>
      <c r="H38" s="293"/>
      <c r="I38" s="293"/>
      <c r="J38" s="293"/>
      <c r="K38" s="293"/>
      <c r="L38" s="293"/>
      <c r="M38" s="293"/>
      <c r="N38" s="21"/>
      <c r="O38" s="22"/>
      <c r="P38" s="23" t="str">
        <f t="shared" si="1"/>
        <v>ok</v>
      </c>
      <c r="Q38" s="18"/>
      <c r="R38" s="18"/>
      <c r="S38" s="4"/>
      <c r="T38" s="25" t="str">
        <f t="shared" si="2"/>
        <v>ok</v>
      </c>
    </row>
    <row r="39" spans="1:27" s="8" customFormat="1" ht="15" customHeight="1" x14ac:dyDescent="0.3">
      <c r="A39" s="11">
        <v>30</v>
      </c>
      <c r="B39" s="12" t="str">
        <f t="shared" si="0"/>
        <v>Pi</v>
      </c>
      <c r="C39" s="13">
        <v>0.33333333333333331</v>
      </c>
      <c r="D39" s="13">
        <v>2.0833333333333332E-2</v>
      </c>
      <c r="E39" s="13">
        <v>0.45833333333333331</v>
      </c>
      <c r="F39" s="14">
        <v>0.10416666666666667</v>
      </c>
      <c r="G39" s="292" t="s">
        <v>106</v>
      </c>
      <c r="H39" s="293"/>
      <c r="I39" s="293"/>
      <c r="J39" s="293"/>
      <c r="K39" s="293"/>
      <c r="L39" s="293"/>
      <c r="M39" s="293"/>
      <c r="N39" s="21"/>
      <c r="O39" s="22"/>
      <c r="P39" s="23" t="str">
        <f t="shared" si="1"/>
        <v>ok</v>
      </c>
      <c r="Q39" s="18"/>
      <c r="R39" s="18"/>
      <c r="S39" s="3"/>
      <c r="T39" s="25" t="str">
        <f t="shared" si="2"/>
        <v>ok</v>
      </c>
      <c r="U39" s="3"/>
      <c r="V39" s="3"/>
      <c r="W39" s="3"/>
      <c r="X39" s="3"/>
      <c r="Y39" s="3"/>
      <c r="Z39" s="3"/>
      <c r="AA39" s="3"/>
    </row>
    <row r="40" spans="1:27" s="8" customFormat="1" ht="15.75" thickBot="1" x14ac:dyDescent="0.3">
      <c r="A40" s="11">
        <v>31</v>
      </c>
      <c r="B40" s="27" t="str">
        <f t="shared" si="0"/>
        <v>So</v>
      </c>
      <c r="C40" s="13"/>
      <c r="D40" s="13"/>
      <c r="E40" s="13"/>
      <c r="F40" s="14"/>
      <c r="G40" s="295"/>
      <c r="H40" s="296"/>
      <c r="I40" s="296"/>
      <c r="J40" s="296"/>
      <c r="K40" s="296"/>
      <c r="L40" s="296"/>
      <c r="M40" s="296"/>
      <c r="N40" s="28"/>
      <c r="O40" s="29"/>
      <c r="P40" s="30" t="str">
        <f t="shared" si="1"/>
        <v>ok</v>
      </c>
      <c r="Q40" s="18"/>
      <c r="R40" s="18"/>
      <c r="S40" s="4"/>
      <c r="T40" s="25" t="str">
        <f t="shared" si="2"/>
        <v>ok</v>
      </c>
    </row>
    <row r="41" spans="1:27" s="8" customFormat="1" ht="18.75" x14ac:dyDescent="0.3">
      <c r="A41" s="297" t="s">
        <v>98</v>
      </c>
      <c r="B41" s="298"/>
      <c r="C41" s="298"/>
      <c r="D41" s="299"/>
      <c r="E41" s="299"/>
      <c r="F41" s="78">
        <f>SUM(F10:F40)</f>
        <v>4.5833333333333348</v>
      </c>
      <c r="G41" s="300"/>
      <c r="H41" s="301"/>
      <c r="I41" s="301"/>
      <c r="J41" s="301"/>
      <c r="K41" s="301"/>
      <c r="L41" s="301"/>
      <c r="M41" s="302"/>
      <c r="N41" s="303"/>
      <c r="O41" s="303"/>
      <c r="P41" s="304"/>
      <c r="Q41" s="31"/>
      <c r="R41" s="31"/>
      <c r="S41" s="3"/>
      <c r="T41" s="3"/>
      <c r="U41" s="3"/>
      <c r="V41" s="3"/>
      <c r="W41" s="3"/>
      <c r="X41" s="3"/>
      <c r="Y41" s="3"/>
      <c r="Z41" s="3"/>
      <c r="AA41" s="3"/>
    </row>
    <row r="42" spans="1:27" s="8" customFormat="1" ht="20.100000000000001" customHeight="1" thickBot="1" x14ac:dyDescent="0.3">
      <c r="A42" s="287" t="s">
        <v>53</v>
      </c>
      <c r="B42" s="288"/>
      <c r="C42" s="288"/>
      <c r="D42" s="289" t="s">
        <v>57</v>
      </c>
      <c r="E42" s="289"/>
      <c r="F42" s="79">
        <f>VLOOKUP(D42,V59:X100,VLOOKUP(D5,S59:T60,2,0),0)</f>
        <v>6.875</v>
      </c>
      <c r="G42" s="290"/>
      <c r="H42" s="290"/>
      <c r="I42" s="290"/>
      <c r="J42" s="290"/>
      <c r="K42" s="290"/>
      <c r="L42" s="290"/>
      <c r="M42" s="290"/>
      <c r="N42" s="290"/>
      <c r="O42" s="290"/>
      <c r="P42" s="291"/>
      <c r="Q42" s="31"/>
      <c r="R42" s="31"/>
      <c r="S42" s="4"/>
      <c r="T42" s="1"/>
    </row>
    <row r="43" spans="1:27" s="8" customFormat="1" ht="32.25" customHeight="1" x14ac:dyDescent="0.25">
      <c r="A43" s="224" t="s">
        <v>117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6"/>
      <c r="Q43" s="31"/>
      <c r="R43" s="31"/>
      <c r="S43" s="4"/>
      <c r="T43" s="1"/>
    </row>
    <row r="44" spans="1:27" s="37" customFormat="1" ht="19.5" customHeight="1" thickBot="1" x14ac:dyDescent="0.35">
      <c r="A44" s="32" t="s">
        <v>46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4"/>
      <c r="M44" s="34"/>
      <c r="N44" s="34"/>
      <c r="O44" s="34"/>
      <c r="P44" s="35"/>
      <c r="Q44" s="36"/>
      <c r="R44" s="36"/>
      <c r="S44" s="3"/>
      <c r="T44" s="3"/>
      <c r="U44" s="3"/>
      <c r="V44" s="3"/>
      <c r="W44" s="3"/>
      <c r="X44" s="3"/>
      <c r="Y44" s="3"/>
      <c r="Z44" s="3"/>
      <c r="AA44" s="3"/>
    </row>
    <row r="45" spans="1:27" s="8" customFormat="1" ht="18.75" x14ac:dyDescent="0.25">
      <c r="A45" s="207" t="s">
        <v>115</v>
      </c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9"/>
      <c r="Q45" s="38"/>
      <c r="R45" s="38"/>
      <c r="S45" s="4"/>
      <c r="T45" s="1"/>
    </row>
    <row r="46" spans="1:27" s="8" customFormat="1" ht="69" customHeight="1" x14ac:dyDescent="0.3">
      <c r="A46" s="278" t="s">
        <v>99</v>
      </c>
      <c r="B46" s="279"/>
      <c r="C46" s="279"/>
      <c r="D46" s="280"/>
      <c r="E46" s="39" t="s">
        <v>47</v>
      </c>
      <c r="F46" s="196" t="s">
        <v>102</v>
      </c>
      <c r="G46" s="196"/>
      <c r="H46" s="196"/>
      <c r="I46" s="196"/>
      <c r="J46" s="196"/>
      <c r="K46" s="196"/>
      <c r="L46" s="196"/>
      <c r="M46" s="197"/>
      <c r="N46" s="197"/>
      <c r="O46" s="197"/>
      <c r="P46" s="198"/>
      <c r="Q46" s="40"/>
      <c r="R46" s="40"/>
      <c r="S46" s="3"/>
      <c r="T46" s="3"/>
      <c r="U46" s="3"/>
      <c r="V46" s="3"/>
      <c r="W46" s="3"/>
      <c r="X46" s="3"/>
      <c r="Y46" s="3"/>
      <c r="Z46" s="3"/>
      <c r="AA46" s="3"/>
    </row>
    <row r="47" spans="1:27" s="8" customFormat="1" ht="31.5" x14ac:dyDescent="0.25">
      <c r="A47" s="281" t="s">
        <v>108</v>
      </c>
      <c r="B47" s="282"/>
      <c r="C47" s="282"/>
      <c r="D47" s="283"/>
      <c r="E47" s="41" t="s">
        <v>48</v>
      </c>
      <c r="F47" s="284"/>
      <c r="G47" s="284"/>
      <c r="H47" s="284"/>
      <c r="I47" s="284"/>
      <c r="J47" s="284"/>
      <c r="K47" s="284"/>
      <c r="L47" s="284"/>
      <c r="M47" s="285"/>
      <c r="N47" s="285"/>
      <c r="O47" s="285"/>
      <c r="P47" s="286"/>
      <c r="Q47" s="42"/>
      <c r="R47" s="42"/>
      <c r="S47" s="4"/>
      <c r="T47" s="1"/>
    </row>
    <row r="48" spans="1:27" s="8" customFormat="1" ht="45.75" customHeight="1" thickBot="1" x14ac:dyDescent="0.35">
      <c r="A48" s="270" t="s">
        <v>109</v>
      </c>
      <c r="B48" s="271"/>
      <c r="C48" s="271"/>
      <c r="D48" s="272"/>
      <c r="E48" s="43" t="s">
        <v>49</v>
      </c>
      <c r="F48" s="273" t="s">
        <v>107</v>
      </c>
      <c r="G48" s="273"/>
      <c r="H48" s="273"/>
      <c r="I48" s="273"/>
      <c r="J48" s="273"/>
      <c r="K48" s="273"/>
      <c r="L48" s="273"/>
      <c r="M48" s="274"/>
      <c r="N48" s="274"/>
      <c r="O48" s="274"/>
      <c r="P48" s="275"/>
      <c r="Q48" s="42"/>
      <c r="R48" s="42"/>
      <c r="S48" s="3"/>
      <c r="T48" s="3"/>
      <c r="U48" s="3"/>
      <c r="V48" s="3"/>
      <c r="W48" s="3"/>
      <c r="X48" s="3"/>
      <c r="Y48" s="3"/>
      <c r="Z48" s="3"/>
      <c r="AA48" s="3"/>
    </row>
    <row r="49" spans="1:27" s="8" customFormat="1" ht="60.75" customHeight="1" x14ac:dyDescent="0.25">
      <c r="A49" s="178" t="s">
        <v>113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80"/>
      <c r="Q49" s="44"/>
      <c r="R49" s="44"/>
      <c r="T49" s="1"/>
    </row>
    <row r="50" spans="1:27" s="8" customFormat="1" ht="35.25" customHeight="1" x14ac:dyDescent="0.25">
      <c r="A50" s="181" t="s">
        <v>104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3"/>
      <c r="Q50" s="76"/>
      <c r="R50" s="76"/>
      <c r="T50" s="1"/>
    </row>
    <row r="51" spans="1:27" s="8" customFormat="1" ht="33" customHeight="1" thickBot="1" x14ac:dyDescent="0.3">
      <c r="A51" s="184" t="s">
        <v>103</v>
      </c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6"/>
      <c r="Q51" s="76"/>
      <c r="R51" s="76"/>
      <c r="T51" s="1"/>
    </row>
    <row r="52" spans="1:27" s="8" customFormat="1" ht="57.75" customHeight="1" x14ac:dyDescent="0.3">
      <c r="A52" s="276" t="s">
        <v>50</v>
      </c>
      <c r="B52" s="277"/>
      <c r="C52" s="277"/>
      <c r="D52" s="277"/>
      <c r="E52" s="277"/>
      <c r="F52" s="202"/>
      <c r="G52" s="203"/>
      <c r="H52" s="203"/>
      <c r="I52" s="203"/>
      <c r="J52" s="203"/>
      <c r="K52" s="203"/>
      <c r="L52" s="203"/>
      <c r="M52" s="203"/>
      <c r="N52" s="203"/>
      <c r="O52" s="203"/>
      <c r="P52" s="204"/>
      <c r="Q52" s="46"/>
      <c r="R52" s="46"/>
      <c r="S52" s="3"/>
      <c r="T52" s="3"/>
      <c r="U52" s="3"/>
      <c r="V52" s="3"/>
      <c r="W52" s="3"/>
      <c r="X52" s="3"/>
      <c r="Y52" s="3"/>
      <c r="Z52" s="3"/>
      <c r="AA52" s="3"/>
    </row>
    <row r="53" spans="1:27" s="8" customFormat="1" ht="55.5" customHeight="1" thickBot="1" x14ac:dyDescent="0.3">
      <c r="A53" s="260" t="s">
        <v>100</v>
      </c>
      <c r="B53" s="261"/>
      <c r="C53" s="261"/>
      <c r="D53" s="261"/>
      <c r="E53" s="261"/>
      <c r="F53" s="262" t="s">
        <v>51</v>
      </c>
      <c r="G53" s="263"/>
      <c r="H53" s="263"/>
      <c r="I53" s="263"/>
      <c r="J53" s="263"/>
      <c r="K53" s="263"/>
      <c r="L53" s="263"/>
      <c r="M53" s="263"/>
      <c r="N53" s="263"/>
      <c r="O53" s="263"/>
      <c r="P53" s="264"/>
      <c r="Q53" s="47"/>
      <c r="R53" s="47"/>
      <c r="S53" s="4"/>
      <c r="T53" s="1"/>
    </row>
    <row r="54" spans="1:27" s="8" customFormat="1" ht="72.75" customHeight="1" thickBot="1" x14ac:dyDescent="0.35">
      <c r="A54" s="265" t="s">
        <v>52</v>
      </c>
      <c r="B54" s="266"/>
      <c r="C54" s="266"/>
      <c r="D54" s="266"/>
      <c r="E54" s="266"/>
      <c r="F54" s="267"/>
      <c r="G54" s="268"/>
      <c r="H54" s="268"/>
      <c r="I54" s="268"/>
      <c r="J54" s="268"/>
      <c r="K54" s="268"/>
      <c r="L54" s="268"/>
      <c r="M54" s="268"/>
      <c r="N54" s="268"/>
      <c r="O54" s="268"/>
      <c r="P54" s="269"/>
      <c r="Q54" s="48"/>
      <c r="R54" s="48"/>
      <c r="S54" s="3"/>
      <c r="T54" s="3"/>
      <c r="U54" s="3"/>
      <c r="V54" s="3"/>
      <c r="W54" s="3"/>
      <c r="X54" s="3"/>
      <c r="Y54" s="3"/>
      <c r="Z54" s="3"/>
      <c r="AA54" s="3"/>
    </row>
    <row r="55" spans="1:27" s="8" customFormat="1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49"/>
      <c r="M55" s="49"/>
      <c r="N55" s="49"/>
      <c r="O55" s="49"/>
      <c r="P55" s="49"/>
      <c r="Q55" s="49"/>
      <c r="R55" s="49"/>
      <c r="T55" s="1"/>
    </row>
    <row r="56" spans="1:27" s="8" customFormat="1" ht="34.5" hidden="1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49"/>
      <c r="Q56" s="49"/>
      <c r="R56" s="49"/>
      <c r="T56" s="6"/>
      <c r="U56" s="6"/>
      <c r="V56" s="6"/>
    </row>
    <row r="57" spans="1:27" s="8" customFormat="1" ht="19.5" hidden="1" customHeight="1" x14ac:dyDescent="0.25">
      <c r="E57" s="6"/>
      <c r="F57" s="6"/>
      <c r="G57" s="6"/>
      <c r="H57" s="6"/>
      <c r="I57" s="6"/>
      <c r="J57" s="6"/>
      <c r="K57" s="6"/>
      <c r="T57" s="1"/>
    </row>
    <row r="58" spans="1:27" s="53" customFormat="1" hidden="1" x14ac:dyDescent="0.25">
      <c r="T58" s="54"/>
      <c r="V58" s="55" t="s">
        <v>97</v>
      </c>
      <c r="W58" s="55" t="s">
        <v>36</v>
      </c>
      <c r="X58" s="55" t="s">
        <v>35</v>
      </c>
    </row>
    <row r="59" spans="1:27" s="53" customFormat="1" hidden="1" x14ac:dyDescent="0.25">
      <c r="A59" s="56" t="s">
        <v>0</v>
      </c>
      <c r="S59" s="57" t="s">
        <v>36</v>
      </c>
      <c r="T59" s="58">
        <v>2</v>
      </c>
      <c r="V59" s="59" t="s">
        <v>56</v>
      </c>
      <c r="W59" s="60">
        <v>7.1875</v>
      </c>
      <c r="X59" s="61">
        <f>W59/2</f>
        <v>3.59375</v>
      </c>
    </row>
    <row r="60" spans="1:27" s="53" customFormat="1" ht="15.75" hidden="1" thickBot="1" x14ac:dyDescent="0.3">
      <c r="A60" s="53" t="s">
        <v>14</v>
      </c>
      <c r="G60" s="62"/>
      <c r="H60" s="62"/>
      <c r="I60" s="62"/>
      <c r="S60" s="63" t="s">
        <v>35</v>
      </c>
      <c r="T60" s="64">
        <v>3</v>
      </c>
      <c r="V60" s="65" t="s">
        <v>57</v>
      </c>
      <c r="W60" s="66">
        <v>6.875</v>
      </c>
      <c r="X60" s="67">
        <f t="shared" ref="X60:X100" si="3">W60/2</f>
        <v>3.4375</v>
      </c>
    </row>
    <row r="61" spans="1:27" s="53" customFormat="1" hidden="1" x14ac:dyDescent="0.25">
      <c r="A61" s="53" t="s">
        <v>13</v>
      </c>
      <c r="G61" s="62"/>
      <c r="H61" s="62"/>
      <c r="I61" s="62"/>
      <c r="T61" s="54"/>
      <c r="V61" s="65" t="s">
        <v>58</v>
      </c>
      <c r="W61" s="68">
        <v>6.5625</v>
      </c>
      <c r="X61" s="67">
        <f t="shared" si="3"/>
        <v>3.28125</v>
      </c>
    </row>
    <row r="62" spans="1:27" s="53" customFormat="1" hidden="1" x14ac:dyDescent="0.25">
      <c r="A62" s="53" t="s">
        <v>11</v>
      </c>
      <c r="T62" s="54"/>
      <c r="V62" s="69" t="s">
        <v>59</v>
      </c>
      <c r="W62" s="68">
        <v>7.1875</v>
      </c>
      <c r="X62" s="67">
        <f t="shared" si="3"/>
        <v>3.59375</v>
      </c>
    </row>
    <row r="63" spans="1:27" s="53" customFormat="1" hidden="1" x14ac:dyDescent="0.25">
      <c r="A63" s="53" t="s">
        <v>10</v>
      </c>
      <c r="T63" s="54"/>
      <c r="V63" s="69" t="s">
        <v>60</v>
      </c>
      <c r="W63" s="68">
        <v>6.5625</v>
      </c>
      <c r="X63" s="67">
        <f t="shared" si="3"/>
        <v>3.28125</v>
      </c>
    </row>
    <row r="64" spans="1:27" s="53" customFormat="1" hidden="1" x14ac:dyDescent="0.25">
      <c r="A64" s="53" t="s">
        <v>9</v>
      </c>
      <c r="T64" s="54"/>
      <c r="V64" s="69" t="s">
        <v>61</v>
      </c>
      <c r="W64" s="68">
        <v>6.875</v>
      </c>
      <c r="X64" s="67">
        <f t="shared" si="3"/>
        <v>3.4375</v>
      </c>
    </row>
    <row r="65" spans="1:24" s="53" customFormat="1" hidden="1" x14ac:dyDescent="0.25">
      <c r="A65" s="53" t="s">
        <v>8</v>
      </c>
      <c r="T65" s="54"/>
      <c r="V65" s="69" t="s">
        <v>54</v>
      </c>
      <c r="W65" s="68">
        <v>7.1875</v>
      </c>
      <c r="X65" s="67">
        <f t="shared" si="3"/>
        <v>3.59375</v>
      </c>
    </row>
    <row r="66" spans="1:24" s="53" customFormat="1" hidden="1" x14ac:dyDescent="0.25">
      <c r="A66" s="53" t="s">
        <v>7</v>
      </c>
      <c r="T66" s="54"/>
      <c r="V66" s="69" t="s">
        <v>62</v>
      </c>
      <c r="W66" s="68">
        <v>6.25</v>
      </c>
      <c r="X66" s="67">
        <f t="shared" si="3"/>
        <v>3.125</v>
      </c>
    </row>
    <row r="67" spans="1:24" s="53" customFormat="1" hidden="1" x14ac:dyDescent="0.25">
      <c r="A67" s="53" t="s">
        <v>6</v>
      </c>
      <c r="T67" s="54"/>
      <c r="V67" s="69" t="s">
        <v>63</v>
      </c>
      <c r="W67" s="68">
        <v>6.875</v>
      </c>
      <c r="X67" s="67">
        <f t="shared" si="3"/>
        <v>3.4375</v>
      </c>
    </row>
    <row r="68" spans="1:24" s="53" customFormat="1" hidden="1" x14ac:dyDescent="0.25">
      <c r="A68" s="53" t="s">
        <v>5</v>
      </c>
      <c r="T68" s="54"/>
      <c r="V68" s="69" t="s">
        <v>64</v>
      </c>
      <c r="W68" s="68">
        <v>6.875</v>
      </c>
      <c r="X68" s="67">
        <f t="shared" si="3"/>
        <v>3.4375</v>
      </c>
    </row>
    <row r="69" spans="1:24" s="53" customFormat="1" hidden="1" x14ac:dyDescent="0.25">
      <c r="A69" s="53" t="s">
        <v>4</v>
      </c>
      <c r="T69" s="54"/>
      <c r="V69" s="69" t="s">
        <v>65</v>
      </c>
      <c r="W69" s="68">
        <v>6.5625</v>
      </c>
      <c r="X69" s="67">
        <f t="shared" si="3"/>
        <v>3.28125</v>
      </c>
    </row>
    <row r="70" spans="1:24" s="53" customFormat="1" hidden="1" x14ac:dyDescent="0.25">
      <c r="A70" s="53" t="s">
        <v>3</v>
      </c>
      <c r="T70" s="54"/>
      <c r="V70" s="69" t="s">
        <v>66</v>
      </c>
      <c r="W70" s="68">
        <v>6.875</v>
      </c>
      <c r="X70" s="67">
        <f t="shared" si="3"/>
        <v>3.4375</v>
      </c>
    </row>
    <row r="71" spans="1:24" s="53" customFormat="1" hidden="1" x14ac:dyDescent="0.25">
      <c r="A71" s="53" t="s">
        <v>2</v>
      </c>
      <c r="T71" s="54"/>
      <c r="V71" s="69" t="s">
        <v>67</v>
      </c>
      <c r="W71" s="68">
        <v>7.1875</v>
      </c>
      <c r="X71" s="67">
        <f t="shared" si="3"/>
        <v>3.59375</v>
      </c>
    </row>
    <row r="72" spans="1:24" s="53" customFormat="1" hidden="1" x14ac:dyDescent="0.25">
      <c r="T72" s="54"/>
      <c r="V72" s="69" t="s">
        <v>68</v>
      </c>
      <c r="W72" s="68">
        <v>6.5625</v>
      </c>
      <c r="X72" s="67">
        <f t="shared" si="3"/>
        <v>3.28125</v>
      </c>
    </row>
    <row r="73" spans="1:24" s="53" customFormat="1" hidden="1" x14ac:dyDescent="0.25">
      <c r="A73" s="56" t="s">
        <v>0</v>
      </c>
      <c r="T73" s="54"/>
      <c r="V73" s="69" t="s">
        <v>69</v>
      </c>
      <c r="W73" s="68">
        <v>6.875</v>
      </c>
      <c r="X73" s="67">
        <f t="shared" si="3"/>
        <v>3.4375</v>
      </c>
    </row>
    <row r="74" spans="1:24" s="53" customFormat="1" hidden="1" x14ac:dyDescent="0.25">
      <c r="A74" s="53">
        <v>2018</v>
      </c>
      <c r="T74" s="54"/>
      <c r="V74" s="69" t="s">
        <v>70</v>
      </c>
      <c r="W74" s="68">
        <v>6.875</v>
      </c>
      <c r="X74" s="67">
        <f t="shared" si="3"/>
        <v>3.4375</v>
      </c>
    </row>
    <row r="75" spans="1:24" s="53" customFormat="1" hidden="1" x14ac:dyDescent="0.25">
      <c r="A75" s="53">
        <v>2019</v>
      </c>
      <c r="B75" s="53">
        <f>COLUMN(I27)</f>
        <v>9</v>
      </c>
      <c r="T75" s="54"/>
      <c r="V75" s="69" t="s">
        <v>71</v>
      </c>
      <c r="W75" s="68">
        <v>6.5625</v>
      </c>
      <c r="X75" s="67">
        <f t="shared" si="3"/>
        <v>3.28125</v>
      </c>
    </row>
    <row r="76" spans="1:24" s="53" customFormat="1" hidden="1" x14ac:dyDescent="0.25">
      <c r="A76" s="53">
        <v>2020</v>
      </c>
      <c r="B76" s="53">
        <f>COLUMN(J28)</f>
        <v>10</v>
      </c>
      <c r="T76" s="54"/>
      <c r="V76" s="69" t="s">
        <v>72</v>
      </c>
      <c r="W76" s="68">
        <v>7.1875</v>
      </c>
      <c r="X76" s="67">
        <f t="shared" si="3"/>
        <v>3.59375</v>
      </c>
    </row>
    <row r="77" spans="1:24" s="53" customFormat="1" hidden="1" x14ac:dyDescent="0.25">
      <c r="A77" s="53">
        <v>2021</v>
      </c>
      <c r="B77" s="53">
        <f>COLUMN(K29)</f>
        <v>11</v>
      </c>
      <c r="T77" s="54"/>
      <c r="V77" s="69" t="s">
        <v>55</v>
      </c>
      <c r="W77" s="68">
        <v>6.5625</v>
      </c>
      <c r="X77" s="67">
        <f t="shared" si="3"/>
        <v>3.28125</v>
      </c>
    </row>
    <row r="78" spans="1:24" s="53" customFormat="1" hidden="1" x14ac:dyDescent="0.25">
      <c r="A78" s="53">
        <v>2022</v>
      </c>
      <c r="B78" s="53">
        <f>COLUMN(L30)</f>
        <v>12</v>
      </c>
      <c r="T78" s="54"/>
      <c r="V78" s="69" t="s">
        <v>73</v>
      </c>
      <c r="W78" s="68">
        <v>6.25</v>
      </c>
      <c r="X78" s="67">
        <f t="shared" si="3"/>
        <v>3.125</v>
      </c>
    </row>
    <row r="79" spans="1:24" s="53" customFormat="1" hidden="1" x14ac:dyDescent="0.25">
      <c r="A79" s="53">
        <v>2023</v>
      </c>
      <c r="B79" s="53">
        <f>COLUMN(P31)</f>
        <v>16</v>
      </c>
      <c r="T79" s="54"/>
      <c r="V79" s="69" t="s">
        <v>74</v>
      </c>
      <c r="W79" s="68">
        <v>7.1875</v>
      </c>
      <c r="X79" s="67">
        <f t="shared" si="3"/>
        <v>3.59375</v>
      </c>
    </row>
    <row r="80" spans="1:24" s="53" customFormat="1" hidden="1" x14ac:dyDescent="0.25">
      <c r="T80" s="54"/>
      <c r="V80" s="69" t="s">
        <v>75</v>
      </c>
      <c r="W80" s="68">
        <v>6.875</v>
      </c>
      <c r="X80" s="67">
        <f t="shared" si="3"/>
        <v>3.4375</v>
      </c>
    </row>
    <row r="81" spans="1:24" s="53" customFormat="1" hidden="1" x14ac:dyDescent="0.25">
      <c r="T81" s="54"/>
      <c r="V81" s="69" t="s">
        <v>76</v>
      </c>
      <c r="W81" s="68">
        <v>6.5625</v>
      </c>
      <c r="X81" s="67">
        <f t="shared" si="3"/>
        <v>3.28125</v>
      </c>
    </row>
    <row r="82" spans="1:24" s="53" customFormat="1" hidden="1" x14ac:dyDescent="0.25">
      <c r="A82" s="53" t="s">
        <v>32</v>
      </c>
      <c r="E82" s="70">
        <f>VLOOKUP(H5,A101:F113,(VLOOKUP(L5,A116:B122,2,0)),0)</f>
        <v>4</v>
      </c>
      <c r="T82" s="54"/>
      <c r="V82" s="69" t="s">
        <v>77</v>
      </c>
      <c r="W82" s="68">
        <v>6.875</v>
      </c>
      <c r="X82" s="67">
        <f t="shared" si="3"/>
        <v>3.4375</v>
      </c>
    </row>
    <row r="83" spans="1:24" s="53" customFormat="1" hidden="1" x14ac:dyDescent="0.25">
      <c r="E83" s="71"/>
      <c r="T83" s="54"/>
      <c r="V83" s="69" t="s">
        <v>78</v>
      </c>
      <c r="W83" s="68">
        <v>6.875</v>
      </c>
      <c r="X83" s="67">
        <f t="shared" si="3"/>
        <v>3.4375</v>
      </c>
    </row>
    <row r="84" spans="1:24" s="53" customFormat="1" hidden="1" x14ac:dyDescent="0.25">
      <c r="A84" s="53" t="s">
        <v>16</v>
      </c>
      <c r="E84" s="70">
        <f>VLOOKUP(H5,A126:C138,(VLOOKUP(L5,A142:B149,2,0)),0)</f>
        <v>31</v>
      </c>
      <c r="T84" s="54"/>
      <c r="V84" s="69" t="s">
        <v>79</v>
      </c>
      <c r="W84" s="68">
        <v>6.875</v>
      </c>
      <c r="X84" s="67">
        <f t="shared" si="3"/>
        <v>3.4375</v>
      </c>
    </row>
    <row r="85" spans="1:24" s="53" customFormat="1" hidden="1" x14ac:dyDescent="0.25">
      <c r="G85" s="62"/>
      <c r="H85" s="62"/>
      <c r="I85" s="62"/>
      <c r="J85" s="62"/>
      <c r="T85" s="54"/>
      <c r="V85" s="69" t="s">
        <v>80</v>
      </c>
      <c r="W85" s="68">
        <v>6.875</v>
      </c>
      <c r="X85" s="67">
        <f t="shared" si="3"/>
        <v>3.4375</v>
      </c>
    </row>
    <row r="86" spans="1:24" s="53" customFormat="1" hidden="1" x14ac:dyDescent="0.25">
      <c r="B86" s="62">
        <v>2018</v>
      </c>
      <c r="C86" s="62">
        <v>2019</v>
      </c>
      <c r="D86" s="62"/>
      <c r="E86" s="62">
        <v>2020</v>
      </c>
      <c r="F86" s="62">
        <v>2021</v>
      </c>
      <c r="G86" s="62"/>
      <c r="H86" s="62"/>
      <c r="I86" s="62"/>
      <c r="J86" s="62"/>
      <c r="T86" s="54"/>
      <c r="V86" s="69" t="s">
        <v>81</v>
      </c>
      <c r="W86" s="68">
        <v>6.5625</v>
      </c>
      <c r="X86" s="67">
        <f t="shared" si="3"/>
        <v>3.28125</v>
      </c>
    </row>
    <row r="87" spans="1:24" s="53" customFormat="1" hidden="1" x14ac:dyDescent="0.25">
      <c r="A87" s="53" t="s">
        <v>14</v>
      </c>
      <c r="B87" s="71" t="s">
        <v>27</v>
      </c>
      <c r="C87" s="71" t="s">
        <v>31</v>
      </c>
      <c r="D87" s="71"/>
      <c r="E87" s="71" t="s">
        <v>19</v>
      </c>
      <c r="F87" s="71" t="s">
        <v>24</v>
      </c>
      <c r="T87" s="54"/>
      <c r="V87" s="69" t="s">
        <v>82</v>
      </c>
      <c r="W87" s="68">
        <v>6.875</v>
      </c>
      <c r="X87" s="67">
        <f t="shared" si="3"/>
        <v>3.4375</v>
      </c>
    </row>
    <row r="88" spans="1:24" s="53" customFormat="1" hidden="1" x14ac:dyDescent="0.25">
      <c r="A88" s="53" t="s">
        <v>13</v>
      </c>
      <c r="B88" s="71" t="s">
        <v>25</v>
      </c>
      <c r="C88" s="71" t="s">
        <v>24</v>
      </c>
      <c r="D88" s="71"/>
      <c r="E88" s="71" t="s">
        <v>26</v>
      </c>
      <c r="F88" s="71" t="s">
        <v>23</v>
      </c>
      <c r="T88" s="54"/>
      <c r="V88" s="69" t="s">
        <v>83</v>
      </c>
      <c r="W88" s="68">
        <v>7.1875</v>
      </c>
      <c r="X88" s="67">
        <f t="shared" si="3"/>
        <v>3.59375</v>
      </c>
    </row>
    <row r="89" spans="1:24" s="53" customFormat="1" hidden="1" x14ac:dyDescent="0.25">
      <c r="A89" s="53" t="s">
        <v>11</v>
      </c>
      <c r="B89" s="71" t="s">
        <v>25</v>
      </c>
      <c r="C89" s="71" t="s">
        <v>24</v>
      </c>
      <c r="D89" s="71"/>
      <c r="E89" s="71" t="s">
        <v>21</v>
      </c>
      <c r="F89" s="71" t="s">
        <v>23</v>
      </c>
      <c r="T89" s="54"/>
      <c r="V89" s="69" t="s">
        <v>84</v>
      </c>
      <c r="W89" s="68">
        <v>6.875</v>
      </c>
      <c r="X89" s="67">
        <f t="shared" si="3"/>
        <v>3.4375</v>
      </c>
    </row>
    <row r="90" spans="1:24" s="53" customFormat="1" hidden="1" x14ac:dyDescent="0.25">
      <c r="A90" s="53" t="s">
        <v>10</v>
      </c>
      <c r="B90" s="71" t="s">
        <v>29</v>
      </c>
      <c r="C90" s="71" t="s">
        <v>23</v>
      </c>
      <c r="D90" s="71"/>
      <c r="E90" s="71" t="s">
        <v>19</v>
      </c>
      <c r="F90" s="71" t="s">
        <v>18</v>
      </c>
      <c r="T90" s="54"/>
      <c r="V90" s="69" t="s">
        <v>85</v>
      </c>
      <c r="W90" s="68">
        <v>6.25</v>
      </c>
      <c r="X90" s="67">
        <f t="shared" si="3"/>
        <v>3.125</v>
      </c>
    </row>
    <row r="91" spans="1:24" s="53" customFormat="1" hidden="1" x14ac:dyDescent="0.25">
      <c r="A91" s="53" t="s">
        <v>9</v>
      </c>
      <c r="B91" s="71" t="s">
        <v>31</v>
      </c>
      <c r="C91" s="71" t="s">
        <v>19</v>
      </c>
      <c r="D91" s="71"/>
      <c r="E91" s="71" t="s">
        <v>24</v>
      </c>
      <c r="F91" s="71" t="s">
        <v>26</v>
      </c>
      <c r="T91" s="54"/>
      <c r="V91" s="69" t="s">
        <v>86</v>
      </c>
      <c r="W91" s="68">
        <v>7.1875</v>
      </c>
      <c r="X91" s="67">
        <f t="shared" si="3"/>
        <v>3.59375</v>
      </c>
    </row>
    <row r="92" spans="1:24" s="53" customFormat="1" hidden="1" x14ac:dyDescent="0.25">
      <c r="A92" s="53" t="s">
        <v>8</v>
      </c>
      <c r="B92" s="71" t="s">
        <v>30</v>
      </c>
      <c r="C92" s="71" t="s">
        <v>26</v>
      </c>
      <c r="D92" s="71"/>
      <c r="E92" s="71" t="s">
        <v>23</v>
      </c>
      <c r="F92" s="71" t="s">
        <v>20</v>
      </c>
      <c r="T92" s="54"/>
      <c r="V92" s="69" t="s">
        <v>87</v>
      </c>
      <c r="W92" s="68">
        <v>6.25</v>
      </c>
      <c r="X92" s="67">
        <f t="shared" si="3"/>
        <v>3.125</v>
      </c>
    </row>
    <row r="93" spans="1:24" s="53" customFormat="1" hidden="1" x14ac:dyDescent="0.25">
      <c r="A93" s="53" t="s">
        <v>7</v>
      </c>
      <c r="B93" s="71" t="s">
        <v>29</v>
      </c>
      <c r="C93" s="71" t="s">
        <v>23</v>
      </c>
      <c r="D93" s="71"/>
      <c r="E93" s="71" t="s">
        <v>19</v>
      </c>
      <c r="F93" s="71" t="s">
        <v>18</v>
      </c>
      <c r="T93" s="54"/>
      <c r="V93" s="69" t="s">
        <v>88</v>
      </c>
      <c r="W93" s="68">
        <v>7.1875</v>
      </c>
      <c r="X93" s="67">
        <f t="shared" si="3"/>
        <v>3.59375</v>
      </c>
    </row>
    <row r="94" spans="1:24" s="53" customFormat="1" hidden="1" x14ac:dyDescent="0.25">
      <c r="A94" s="53" t="s">
        <v>6</v>
      </c>
      <c r="B94" s="71" t="s">
        <v>28</v>
      </c>
      <c r="C94" s="71" t="s">
        <v>18</v>
      </c>
      <c r="D94" s="71"/>
      <c r="E94" s="71" t="s">
        <v>26</v>
      </c>
      <c r="F94" s="71" t="s">
        <v>21</v>
      </c>
      <c r="T94" s="54"/>
      <c r="V94" s="69" t="s">
        <v>89</v>
      </c>
      <c r="W94" s="68">
        <v>6.875</v>
      </c>
      <c r="X94" s="67">
        <f t="shared" si="3"/>
        <v>3.4375</v>
      </c>
    </row>
    <row r="95" spans="1:24" s="53" customFormat="1" hidden="1" x14ac:dyDescent="0.25">
      <c r="A95" s="53" t="s">
        <v>5</v>
      </c>
      <c r="B95" s="71" t="s">
        <v>22</v>
      </c>
      <c r="C95" s="71" t="s">
        <v>21</v>
      </c>
      <c r="D95" s="71"/>
      <c r="E95" s="71" t="s">
        <v>20</v>
      </c>
      <c r="F95" s="71" t="s">
        <v>19</v>
      </c>
      <c r="T95" s="54"/>
      <c r="V95" s="69" t="s">
        <v>90</v>
      </c>
      <c r="W95" s="68">
        <v>6.5625</v>
      </c>
      <c r="X95" s="67">
        <f t="shared" si="3"/>
        <v>3.28125</v>
      </c>
    </row>
    <row r="96" spans="1:24" s="53" customFormat="1" hidden="1" x14ac:dyDescent="0.25">
      <c r="A96" s="53" t="s">
        <v>4</v>
      </c>
      <c r="B96" s="71" t="s">
        <v>27</v>
      </c>
      <c r="C96" s="71" t="s">
        <v>20</v>
      </c>
      <c r="D96" s="71"/>
      <c r="E96" s="71" t="s">
        <v>18</v>
      </c>
      <c r="F96" s="71" t="s">
        <v>24</v>
      </c>
      <c r="T96" s="54"/>
      <c r="V96" s="69" t="s">
        <v>91</v>
      </c>
      <c r="W96" s="68">
        <v>7.1875</v>
      </c>
      <c r="X96" s="67">
        <f t="shared" si="3"/>
        <v>3.59375</v>
      </c>
    </row>
    <row r="97" spans="1:24" s="53" customFormat="1" hidden="1" x14ac:dyDescent="0.25">
      <c r="A97" s="53" t="s">
        <v>3</v>
      </c>
      <c r="B97" s="71" t="s">
        <v>25</v>
      </c>
      <c r="C97" s="71" t="s">
        <v>24</v>
      </c>
      <c r="D97" s="71"/>
      <c r="E97" s="71" t="s">
        <v>21</v>
      </c>
      <c r="F97" s="71" t="s">
        <v>23</v>
      </c>
      <c r="T97" s="54"/>
      <c r="V97" s="69" t="s">
        <v>92</v>
      </c>
      <c r="W97" s="68">
        <v>6.5625</v>
      </c>
      <c r="X97" s="67">
        <f t="shared" si="3"/>
        <v>3.28125</v>
      </c>
    </row>
    <row r="98" spans="1:24" s="53" customFormat="1" hidden="1" x14ac:dyDescent="0.25">
      <c r="A98" s="53" t="s">
        <v>2</v>
      </c>
      <c r="B98" s="71" t="s">
        <v>22</v>
      </c>
      <c r="C98" s="71" t="s">
        <v>21</v>
      </c>
      <c r="D98" s="71"/>
      <c r="E98" s="71" t="s">
        <v>20</v>
      </c>
      <c r="F98" s="71" t="s">
        <v>19</v>
      </c>
      <c r="T98" s="54"/>
      <c r="V98" s="69" t="s">
        <v>93</v>
      </c>
      <c r="W98" s="68">
        <v>6.875</v>
      </c>
      <c r="X98" s="67">
        <f t="shared" si="3"/>
        <v>3.4375</v>
      </c>
    </row>
    <row r="99" spans="1:24" s="53" customFormat="1" hidden="1" x14ac:dyDescent="0.25">
      <c r="B99" s="71"/>
      <c r="C99" s="71"/>
      <c r="D99" s="71"/>
      <c r="E99" s="71"/>
      <c r="F99" s="71"/>
      <c r="T99" s="54"/>
      <c r="V99" s="69" t="s">
        <v>94</v>
      </c>
      <c r="W99" s="68">
        <v>6.875</v>
      </c>
      <c r="X99" s="67">
        <f t="shared" si="3"/>
        <v>3.4375</v>
      </c>
    </row>
    <row r="100" spans="1:24" s="53" customFormat="1" ht="15.75" hidden="1" thickBot="1" x14ac:dyDescent="0.3">
      <c r="B100" s="71">
        <v>2018</v>
      </c>
      <c r="C100" s="71">
        <v>2019</v>
      </c>
      <c r="D100" s="71"/>
      <c r="E100" s="71">
        <v>2020</v>
      </c>
      <c r="F100" s="71">
        <v>2021</v>
      </c>
      <c r="T100" s="54"/>
      <c r="V100" s="72" t="s">
        <v>95</v>
      </c>
      <c r="W100" s="73">
        <v>6.5625</v>
      </c>
      <c r="X100" s="74">
        <f t="shared" si="3"/>
        <v>3.28125</v>
      </c>
    </row>
    <row r="101" spans="1:24" s="53" customFormat="1" hidden="1" x14ac:dyDescent="0.25">
      <c r="A101" s="53" t="s">
        <v>0</v>
      </c>
      <c r="B101" s="71">
        <v>2</v>
      </c>
      <c r="C101" s="71">
        <v>3</v>
      </c>
      <c r="D101" s="71"/>
      <c r="E101" s="71">
        <v>4</v>
      </c>
      <c r="F101" s="71">
        <v>5</v>
      </c>
      <c r="T101" s="54"/>
    </row>
    <row r="102" spans="1:24" s="53" customFormat="1" hidden="1" x14ac:dyDescent="0.25">
      <c r="A102" s="53" t="s">
        <v>14</v>
      </c>
      <c r="B102" s="71">
        <v>1</v>
      </c>
      <c r="C102" s="71">
        <v>2</v>
      </c>
      <c r="D102" s="71"/>
      <c r="E102" s="71">
        <v>3</v>
      </c>
      <c r="F102" s="71">
        <v>5</v>
      </c>
      <c r="T102" s="54"/>
    </row>
    <row r="103" spans="1:24" s="53" customFormat="1" hidden="1" x14ac:dyDescent="0.25">
      <c r="A103" s="53" t="s">
        <v>13</v>
      </c>
      <c r="B103" s="71">
        <v>4</v>
      </c>
      <c r="C103" s="71">
        <v>5</v>
      </c>
      <c r="D103" s="71"/>
      <c r="E103" s="71">
        <v>6</v>
      </c>
      <c r="F103" s="71">
        <v>1</v>
      </c>
      <c r="T103" s="54"/>
    </row>
    <row r="104" spans="1:24" s="53" customFormat="1" hidden="1" x14ac:dyDescent="0.25">
      <c r="A104" s="53" t="s">
        <v>11</v>
      </c>
      <c r="B104" s="71">
        <v>4</v>
      </c>
      <c r="C104" s="71">
        <v>5</v>
      </c>
      <c r="D104" s="71"/>
      <c r="E104" s="71">
        <v>7</v>
      </c>
      <c r="F104" s="71">
        <v>1</v>
      </c>
      <c r="T104" s="54"/>
    </row>
    <row r="105" spans="1:24" s="53" customFormat="1" hidden="1" x14ac:dyDescent="0.25">
      <c r="A105" s="53" t="s">
        <v>10</v>
      </c>
      <c r="B105" s="71">
        <v>7</v>
      </c>
      <c r="C105" s="71">
        <v>1</v>
      </c>
      <c r="D105" s="71"/>
      <c r="E105" s="71">
        <v>3</v>
      </c>
      <c r="F105" s="71">
        <v>4</v>
      </c>
      <c r="T105" s="54"/>
    </row>
    <row r="106" spans="1:24" s="53" customFormat="1" hidden="1" x14ac:dyDescent="0.25">
      <c r="A106" s="53" t="s">
        <v>9</v>
      </c>
      <c r="B106" s="71">
        <v>2</v>
      </c>
      <c r="C106" s="71">
        <v>3</v>
      </c>
      <c r="D106" s="71"/>
      <c r="E106" s="71">
        <v>5</v>
      </c>
      <c r="F106" s="71">
        <v>6</v>
      </c>
      <c r="T106" s="54"/>
    </row>
    <row r="107" spans="1:24" s="53" customFormat="1" hidden="1" x14ac:dyDescent="0.25">
      <c r="A107" s="53" t="s">
        <v>8</v>
      </c>
      <c r="B107" s="71">
        <v>5</v>
      </c>
      <c r="C107" s="71">
        <v>6</v>
      </c>
      <c r="D107" s="71"/>
      <c r="E107" s="71">
        <v>1</v>
      </c>
      <c r="F107" s="71">
        <v>2</v>
      </c>
      <c r="T107" s="54"/>
    </row>
    <row r="108" spans="1:24" s="53" customFormat="1" hidden="1" x14ac:dyDescent="0.25">
      <c r="A108" s="53" t="s">
        <v>7</v>
      </c>
      <c r="B108" s="71">
        <v>7</v>
      </c>
      <c r="C108" s="71">
        <v>1</v>
      </c>
      <c r="D108" s="71"/>
      <c r="E108" s="71">
        <v>3</v>
      </c>
      <c r="F108" s="71">
        <v>4</v>
      </c>
      <c r="T108" s="54"/>
    </row>
    <row r="109" spans="1:24" s="53" customFormat="1" hidden="1" x14ac:dyDescent="0.25">
      <c r="A109" s="53" t="s">
        <v>6</v>
      </c>
      <c r="B109" s="71">
        <v>3</v>
      </c>
      <c r="C109" s="71">
        <v>4</v>
      </c>
      <c r="D109" s="71"/>
      <c r="E109" s="71">
        <v>6</v>
      </c>
      <c r="F109" s="71">
        <v>7</v>
      </c>
      <c r="T109" s="54"/>
    </row>
    <row r="110" spans="1:24" s="53" customFormat="1" hidden="1" x14ac:dyDescent="0.25">
      <c r="A110" s="53" t="s">
        <v>5</v>
      </c>
      <c r="B110" s="71">
        <v>6</v>
      </c>
      <c r="C110" s="71">
        <v>7</v>
      </c>
      <c r="D110" s="71"/>
      <c r="E110" s="71">
        <v>2</v>
      </c>
      <c r="F110" s="71">
        <v>3</v>
      </c>
      <c r="T110" s="54"/>
    </row>
    <row r="111" spans="1:24" s="53" customFormat="1" hidden="1" x14ac:dyDescent="0.25">
      <c r="A111" s="53" t="s">
        <v>4</v>
      </c>
      <c r="B111" s="71">
        <v>1</v>
      </c>
      <c r="C111" s="71">
        <v>2</v>
      </c>
      <c r="D111" s="71"/>
      <c r="E111" s="71">
        <v>4</v>
      </c>
      <c r="F111" s="71">
        <v>5</v>
      </c>
      <c r="T111" s="54"/>
    </row>
    <row r="112" spans="1:24" s="53" customFormat="1" hidden="1" x14ac:dyDescent="0.25">
      <c r="A112" s="53" t="s">
        <v>3</v>
      </c>
      <c r="B112" s="71">
        <v>4</v>
      </c>
      <c r="C112" s="71">
        <v>5</v>
      </c>
      <c r="D112" s="71"/>
      <c r="E112" s="71">
        <v>7</v>
      </c>
      <c r="F112" s="71">
        <v>1</v>
      </c>
      <c r="T112" s="54"/>
    </row>
    <row r="113" spans="1:20" s="53" customFormat="1" hidden="1" x14ac:dyDescent="0.25">
      <c r="A113" s="53" t="s">
        <v>2</v>
      </c>
      <c r="B113" s="71">
        <v>6</v>
      </c>
      <c r="C113" s="71">
        <v>7</v>
      </c>
      <c r="D113" s="71"/>
      <c r="E113" s="71">
        <v>2</v>
      </c>
      <c r="F113" s="71">
        <v>3</v>
      </c>
      <c r="T113" s="54"/>
    </row>
    <row r="114" spans="1:20" s="53" customFormat="1" hidden="1" x14ac:dyDescent="0.25">
      <c r="T114" s="54"/>
    </row>
    <row r="115" spans="1:20" s="53" customFormat="1" hidden="1" x14ac:dyDescent="0.25">
      <c r="A115" s="56" t="s">
        <v>17</v>
      </c>
      <c r="T115" s="54"/>
    </row>
    <row r="116" spans="1:20" s="53" customFormat="1" hidden="1" x14ac:dyDescent="0.25">
      <c r="A116" s="56" t="s">
        <v>0</v>
      </c>
      <c r="B116" s="53">
        <v>2</v>
      </c>
      <c r="T116" s="54"/>
    </row>
    <row r="117" spans="1:20" s="53" customFormat="1" hidden="1" x14ac:dyDescent="0.25">
      <c r="A117" s="53">
        <v>2018</v>
      </c>
      <c r="B117" s="53">
        <f>COLUMN(B100)</f>
        <v>2</v>
      </c>
      <c r="T117" s="54"/>
    </row>
    <row r="118" spans="1:20" s="53" customFormat="1" hidden="1" x14ac:dyDescent="0.25">
      <c r="A118" s="53">
        <v>2019</v>
      </c>
      <c r="B118" s="53">
        <f>COLUMN(C100)</f>
        <v>3</v>
      </c>
      <c r="T118" s="54"/>
    </row>
    <row r="119" spans="1:20" s="53" customFormat="1" hidden="1" x14ac:dyDescent="0.25">
      <c r="A119" s="53">
        <v>2020</v>
      </c>
      <c r="B119" s="53">
        <f>COLUMN(E100)</f>
        <v>5</v>
      </c>
      <c r="T119" s="54"/>
    </row>
    <row r="120" spans="1:20" s="53" customFormat="1" hidden="1" x14ac:dyDescent="0.25">
      <c r="A120" s="53">
        <v>2021</v>
      </c>
      <c r="B120" s="53">
        <f>COLUMN(F100)</f>
        <v>6</v>
      </c>
      <c r="T120" s="54"/>
    </row>
    <row r="121" spans="1:20" s="53" customFormat="1" hidden="1" x14ac:dyDescent="0.25">
      <c r="A121" s="75">
        <v>2022</v>
      </c>
      <c r="B121" s="53" t="e">
        <f>COLUMN(#REF!)</f>
        <v>#REF!</v>
      </c>
      <c r="T121" s="54"/>
    </row>
    <row r="122" spans="1:20" s="53" customFormat="1" hidden="1" x14ac:dyDescent="0.25">
      <c r="A122" s="53">
        <v>2023</v>
      </c>
      <c r="B122" s="53" t="e">
        <f>COLUMN(#REF!)</f>
        <v>#REF!</v>
      </c>
      <c r="T122" s="54"/>
    </row>
    <row r="123" spans="1:20" s="53" customFormat="1" hidden="1" x14ac:dyDescent="0.25">
      <c r="T123" s="54"/>
    </row>
    <row r="124" spans="1:20" s="53" customFormat="1" hidden="1" x14ac:dyDescent="0.25">
      <c r="A124" s="56" t="s">
        <v>16</v>
      </c>
      <c r="T124" s="54"/>
    </row>
    <row r="125" spans="1:20" s="53" customFormat="1" hidden="1" x14ac:dyDescent="0.25">
      <c r="B125" s="53" t="s">
        <v>15</v>
      </c>
      <c r="C125" s="53">
        <v>2020</v>
      </c>
      <c r="T125" s="54"/>
    </row>
    <row r="126" spans="1:20" s="53" customFormat="1" hidden="1" x14ac:dyDescent="0.25">
      <c r="A126" s="53" t="s">
        <v>0</v>
      </c>
      <c r="B126" s="53">
        <v>31</v>
      </c>
      <c r="C126" s="53">
        <v>31</v>
      </c>
      <c r="T126" s="54"/>
    </row>
    <row r="127" spans="1:20" s="53" customFormat="1" hidden="1" x14ac:dyDescent="0.25">
      <c r="A127" s="53" t="s">
        <v>14</v>
      </c>
      <c r="B127" s="53">
        <v>31</v>
      </c>
      <c r="C127" s="53">
        <v>31</v>
      </c>
      <c r="T127" s="54"/>
    </row>
    <row r="128" spans="1:20" s="53" customFormat="1" hidden="1" x14ac:dyDescent="0.25">
      <c r="A128" s="53" t="s">
        <v>13</v>
      </c>
      <c r="B128" s="53">
        <v>28</v>
      </c>
      <c r="C128" s="53">
        <v>29</v>
      </c>
      <c r="E128" s="53" t="s">
        <v>12</v>
      </c>
      <c r="T128" s="54"/>
    </row>
    <row r="129" spans="1:20" s="53" customFormat="1" hidden="1" x14ac:dyDescent="0.25">
      <c r="A129" s="53" t="s">
        <v>11</v>
      </c>
      <c r="B129" s="53">
        <v>31</v>
      </c>
      <c r="C129" s="53">
        <v>31</v>
      </c>
      <c r="T129" s="54"/>
    </row>
    <row r="130" spans="1:20" s="53" customFormat="1" hidden="1" x14ac:dyDescent="0.25">
      <c r="A130" s="53" t="s">
        <v>10</v>
      </c>
      <c r="B130" s="53">
        <v>30</v>
      </c>
      <c r="C130" s="53">
        <v>30</v>
      </c>
      <c r="T130" s="54"/>
    </row>
    <row r="131" spans="1:20" s="53" customFormat="1" hidden="1" x14ac:dyDescent="0.25">
      <c r="A131" s="53" t="s">
        <v>9</v>
      </c>
      <c r="B131" s="53">
        <v>31</v>
      </c>
      <c r="C131" s="53">
        <v>31</v>
      </c>
      <c r="T131" s="54"/>
    </row>
    <row r="132" spans="1:20" s="53" customFormat="1" hidden="1" x14ac:dyDescent="0.25">
      <c r="A132" s="53" t="s">
        <v>8</v>
      </c>
      <c r="B132" s="53">
        <v>30</v>
      </c>
      <c r="C132" s="53">
        <v>30</v>
      </c>
      <c r="T132" s="54"/>
    </row>
    <row r="133" spans="1:20" s="53" customFormat="1" hidden="1" x14ac:dyDescent="0.25">
      <c r="A133" s="53" t="s">
        <v>7</v>
      </c>
      <c r="B133" s="53">
        <v>31</v>
      </c>
      <c r="C133" s="53">
        <v>31</v>
      </c>
      <c r="T133" s="54"/>
    </row>
    <row r="134" spans="1:20" s="53" customFormat="1" hidden="1" x14ac:dyDescent="0.25">
      <c r="A134" s="53" t="s">
        <v>6</v>
      </c>
      <c r="B134" s="53">
        <v>31</v>
      </c>
      <c r="C134" s="53">
        <v>31</v>
      </c>
      <c r="T134" s="54"/>
    </row>
    <row r="135" spans="1:20" s="53" customFormat="1" hidden="1" x14ac:dyDescent="0.25">
      <c r="A135" s="53" t="s">
        <v>5</v>
      </c>
      <c r="B135" s="53">
        <v>30</v>
      </c>
      <c r="C135" s="53">
        <v>30</v>
      </c>
      <c r="T135" s="54"/>
    </row>
    <row r="136" spans="1:20" s="53" customFormat="1" hidden="1" x14ac:dyDescent="0.25">
      <c r="A136" s="53" t="s">
        <v>4</v>
      </c>
      <c r="B136" s="53">
        <v>31</v>
      </c>
      <c r="C136" s="53">
        <v>31</v>
      </c>
      <c r="T136" s="54"/>
    </row>
    <row r="137" spans="1:20" s="53" customFormat="1" hidden="1" x14ac:dyDescent="0.25">
      <c r="A137" s="53" t="s">
        <v>3</v>
      </c>
      <c r="B137" s="53">
        <v>30</v>
      </c>
      <c r="C137" s="53">
        <v>30</v>
      </c>
      <c r="T137" s="54"/>
    </row>
    <row r="138" spans="1:20" s="53" customFormat="1" hidden="1" x14ac:dyDescent="0.25">
      <c r="A138" s="53" t="s">
        <v>2</v>
      </c>
      <c r="B138" s="53">
        <v>31</v>
      </c>
      <c r="C138" s="53">
        <v>31</v>
      </c>
      <c r="T138" s="54"/>
    </row>
    <row r="139" spans="1:20" s="53" customFormat="1" hidden="1" x14ac:dyDescent="0.25">
      <c r="T139" s="54"/>
    </row>
    <row r="140" spans="1:20" s="53" customFormat="1" hidden="1" x14ac:dyDescent="0.25">
      <c r="T140" s="54"/>
    </row>
    <row r="141" spans="1:20" s="53" customFormat="1" hidden="1" x14ac:dyDescent="0.25">
      <c r="A141" s="53" t="s">
        <v>1</v>
      </c>
      <c r="T141" s="54"/>
    </row>
    <row r="142" spans="1:20" s="53" customFormat="1" hidden="1" x14ac:dyDescent="0.25">
      <c r="A142" s="53" t="s">
        <v>0</v>
      </c>
      <c r="B142" s="53">
        <f>COLUMN($B$125)</f>
        <v>2</v>
      </c>
      <c r="T142" s="54"/>
    </row>
    <row r="143" spans="1:20" s="53" customFormat="1" hidden="1" x14ac:dyDescent="0.25">
      <c r="A143" s="53">
        <v>2017</v>
      </c>
      <c r="B143" s="53">
        <f>COLUMN($B$125)</f>
        <v>2</v>
      </c>
      <c r="T143" s="54"/>
    </row>
    <row r="144" spans="1:20" s="53" customFormat="1" hidden="1" x14ac:dyDescent="0.25">
      <c r="A144" s="53">
        <v>2018</v>
      </c>
      <c r="B144" s="53">
        <f>COLUMN($B$125)</f>
        <v>2</v>
      </c>
      <c r="T144" s="54"/>
    </row>
    <row r="145" spans="1:20" s="53" customFormat="1" hidden="1" x14ac:dyDescent="0.25">
      <c r="A145" s="53">
        <v>2019</v>
      </c>
      <c r="B145" s="53">
        <f>COLUMN($B$125)</f>
        <v>2</v>
      </c>
      <c r="T145" s="54"/>
    </row>
    <row r="146" spans="1:20" s="53" customFormat="1" hidden="1" x14ac:dyDescent="0.25">
      <c r="A146" s="53">
        <v>2020</v>
      </c>
      <c r="B146" s="53">
        <f>COLUMN($C$125)</f>
        <v>3</v>
      </c>
      <c r="T146" s="54"/>
    </row>
    <row r="147" spans="1:20" s="53" customFormat="1" hidden="1" x14ac:dyDescent="0.25">
      <c r="A147" s="53">
        <v>2021</v>
      </c>
      <c r="B147" s="53">
        <f>COLUMN($B$125)</f>
        <v>2</v>
      </c>
      <c r="T147" s="54"/>
    </row>
    <row r="148" spans="1:20" s="53" customFormat="1" hidden="1" x14ac:dyDescent="0.25">
      <c r="A148" s="53">
        <v>2022</v>
      </c>
      <c r="B148" s="53">
        <f>COLUMN($B$125)</f>
        <v>2</v>
      </c>
      <c r="T148" s="54"/>
    </row>
    <row r="149" spans="1:20" s="53" customFormat="1" hidden="1" x14ac:dyDescent="0.25">
      <c r="A149" s="53">
        <v>2023</v>
      </c>
      <c r="B149" s="53">
        <f>COLUMN($B$125)</f>
        <v>2</v>
      </c>
      <c r="T149" s="54"/>
    </row>
    <row r="150" spans="1:20" s="8" customFormat="1" hidden="1" x14ac:dyDescent="0.25">
      <c r="T150" s="1"/>
    </row>
    <row r="151" spans="1:20" s="8" customFormat="1" hidden="1" x14ac:dyDescent="0.25">
      <c r="T151" s="1"/>
    </row>
    <row r="152" spans="1:20" s="8" customFormat="1" x14ac:dyDescent="0.25">
      <c r="T152" s="1"/>
    </row>
    <row r="153" spans="1:20" s="8" customFormat="1" x14ac:dyDescent="0.25">
      <c r="T153" s="1"/>
    </row>
    <row r="154" spans="1:20" s="8" customFormat="1" x14ac:dyDescent="0.25">
      <c r="T154" s="1"/>
    </row>
    <row r="155" spans="1:20" s="8" customFormat="1" x14ac:dyDescent="0.25">
      <c r="T155" s="1"/>
    </row>
    <row r="156" spans="1:20" s="8" customFormat="1" ht="81.75" customHeight="1" x14ac:dyDescent="0.25">
      <c r="T156" s="1"/>
    </row>
    <row r="157" spans="1:20" s="8" customFormat="1" x14ac:dyDescent="0.25">
      <c r="T157" s="1"/>
    </row>
    <row r="158" spans="1:20" s="8" customFormat="1" x14ac:dyDescent="0.25">
      <c r="T158" s="1"/>
    </row>
    <row r="159" spans="1:20" s="8" customFormat="1" x14ac:dyDescent="0.25">
      <c r="T159" s="1"/>
    </row>
    <row r="160" spans="1:20" s="8" customFormat="1" x14ac:dyDescent="0.25">
      <c r="T160" s="1"/>
    </row>
    <row r="161" spans="20:20" s="8" customFormat="1" x14ac:dyDescent="0.25">
      <c r="T161" s="1"/>
    </row>
    <row r="162" spans="20:20" s="8" customFormat="1" x14ac:dyDescent="0.25">
      <c r="T162" s="1"/>
    </row>
    <row r="163" spans="20:20" s="8" customFormat="1" ht="3" customHeight="1" x14ac:dyDescent="0.25">
      <c r="T163" s="1"/>
    </row>
    <row r="164" spans="20:20" s="8" customFormat="1" x14ac:dyDescent="0.25">
      <c r="T164" s="1"/>
    </row>
    <row r="165" spans="20:20" s="8" customFormat="1" x14ac:dyDescent="0.25">
      <c r="T165" s="1"/>
    </row>
    <row r="166" spans="20:20" s="8" customFormat="1" x14ac:dyDescent="0.25">
      <c r="T166" s="1"/>
    </row>
    <row r="167" spans="20:20" s="8" customFormat="1" x14ac:dyDescent="0.25">
      <c r="T167" s="1"/>
    </row>
    <row r="168" spans="20:20" s="8" customFormat="1" x14ac:dyDescent="0.25">
      <c r="T168" s="1"/>
    </row>
    <row r="169" spans="20:20" s="8" customFormat="1" x14ac:dyDescent="0.25">
      <c r="T169" s="1"/>
    </row>
    <row r="170" spans="20:20" s="8" customFormat="1" x14ac:dyDescent="0.25">
      <c r="T170" s="1"/>
    </row>
    <row r="171" spans="20:20" s="8" customFormat="1" x14ac:dyDescent="0.25">
      <c r="T171" s="1"/>
    </row>
    <row r="172" spans="20:20" s="8" customFormat="1" x14ac:dyDescent="0.25">
      <c r="T172" s="1"/>
    </row>
    <row r="173" spans="20:20" s="8" customFormat="1" x14ac:dyDescent="0.25">
      <c r="T173" s="1"/>
    </row>
    <row r="174" spans="20:20" s="8" customFormat="1" x14ac:dyDescent="0.25">
      <c r="T174" s="1"/>
    </row>
    <row r="175" spans="20:20" s="8" customFormat="1" x14ac:dyDescent="0.25">
      <c r="T175" s="1"/>
    </row>
    <row r="176" spans="20:20" s="8" customFormat="1" x14ac:dyDescent="0.25">
      <c r="T176" s="1"/>
    </row>
    <row r="177" spans="20:20" s="8" customFormat="1" x14ac:dyDescent="0.25">
      <c r="T177" s="1"/>
    </row>
    <row r="178" spans="20:20" s="8" customFormat="1" x14ac:dyDescent="0.25">
      <c r="T178" s="1"/>
    </row>
    <row r="179" spans="20:20" s="8" customFormat="1" x14ac:dyDescent="0.25">
      <c r="T179" s="1"/>
    </row>
    <row r="180" spans="20:20" s="8" customFormat="1" x14ac:dyDescent="0.25">
      <c r="T180" s="1"/>
    </row>
    <row r="181" spans="20:20" s="8" customFormat="1" x14ac:dyDescent="0.25">
      <c r="T181" s="1"/>
    </row>
    <row r="182" spans="20:20" s="8" customFormat="1" x14ac:dyDescent="0.25">
      <c r="T182" s="1"/>
    </row>
    <row r="183" spans="20:20" s="8" customFormat="1" x14ac:dyDescent="0.25">
      <c r="T183" s="1"/>
    </row>
    <row r="184" spans="20:20" s="8" customFormat="1" x14ac:dyDescent="0.25">
      <c r="T184" s="1"/>
    </row>
    <row r="185" spans="20:20" s="8" customFormat="1" x14ac:dyDescent="0.25">
      <c r="T185" s="1"/>
    </row>
    <row r="186" spans="20:20" s="8" customFormat="1" x14ac:dyDescent="0.25">
      <c r="T186" s="1"/>
    </row>
    <row r="187" spans="20:20" s="8" customFormat="1" x14ac:dyDescent="0.25">
      <c r="T187" s="1"/>
    </row>
    <row r="188" spans="20:20" s="8" customFormat="1" x14ac:dyDescent="0.25">
      <c r="T188" s="1"/>
    </row>
    <row r="189" spans="20:20" s="8" customFormat="1" x14ac:dyDescent="0.25">
      <c r="T189" s="1"/>
    </row>
    <row r="190" spans="20:20" s="8" customFormat="1" x14ac:dyDescent="0.25">
      <c r="T190" s="1"/>
    </row>
    <row r="191" spans="20:20" s="8" customFormat="1" x14ac:dyDescent="0.25">
      <c r="T191" s="1"/>
    </row>
    <row r="192" spans="20:20" s="8" customFormat="1" x14ac:dyDescent="0.25">
      <c r="T192" s="1"/>
    </row>
    <row r="193" spans="20:20" s="8" customFormat="1" x14ac:dyDescent="0.25">
      <c r="T193" s="1"/>
    </row>
    <row r="194" spans="20:20" s="8" customFormat="1" x14ac:dyDescent="0.25">
      <c r="T194" s="1"/>
    </row>
    <row r="195" spans="20:20" s="8" customFormat="1" x14ac:dyDescent="0.25">
      <c r="T195" s="1"/>
    </row>
    <row r="196" spans="20:20" s="8" customFormat="1" x14ac:dyDescent="0.25">
      <c r="T196" s="1"/>
    </row>
    <row r="197" spans="20:20" s="8" customFormat="1" x14ac:dyDescent="0.25">
      <c r="T197" s="1"/>
    </row>
    <row r="198" spans="20:20" s="8" customFormat="1" x14ac:dyDescent="0.25">
      <c r="T198" s="1"/>
    </row>
    <row r="199" spans="20:20" s="8" customFormat="1" x14ac:dyDescent="0.25">
      <c r="T199" s="1"/>
    </row>
    <row r="200" spans="20:20" s="8" customFormat="1" x14ac:dyDescent="0.25">
      <c r="T200" s="1"/>
    </row>
    <row r="201" spans="20:20" s="8" customFormat="1" x14ac:dyDescent="0.25">
      <c r="T201" s="1"/>
    </row>
    <row r="202" spans="20:20" s="8" customFormat="1" x14ac:dyDescent="0.25">
      <c r="T202" s="1"/>
    </row>
    <row r="203" spans="20:20" s="8" customFormat="1" x14ac:dyDescent="0.25">
      <c r="T203" s="1"/>
    </row>
    <row r="204" spans="20:20" s="8" customFormat="1" x14ac:dyDescent="0.25">
      <c r="T204" s="1"/>
    </row>
    <row r="205" spans="20:20" s="8" customFormat="1" x14ac:dyDescent="0.25">
      <c r="T205" s="1"/>
    </row>
    <row r="206" spans="20:20" s="8" customFormat="1" x14ac:dyDescent="0.25">
      <c r="T206" s="1"/>
    </row>
    <row r="207" spans="20:20" s="8" customFormat="1" x14ac:dyDescent="0.25">
      <c r="T207" s="1"/>
    </row>
    <row r="208" spans="20:20" s="8" customFormat="1" x14ac:dyDescent="0.25">
      <c r="T208" s="1"/>
    </row>
    <row r="209" spans="20:20" s="8" customFormat="1" x14ac:dyDescent="0.25">
      <c r="T209" s="1"/>
    </row>
    <row r="210" spans="20:20" s="8" customFormat="1" x14ac:dyDescent="0.25">
      <c r="T210" s="1"/>
    </row>
    <row r="211" spans="20:20" s="8" customFormat="1" x14ac:dyDescent="0.25">
      <c r="T211" s="1"/>
    </row>
    <row r="212" spans="20:20" s="8" customFormat="1" x14ac:dyDescent="0.25">
      <c r="T212" s="1"/>
    </row>
    <row r="213" spans="20:20" s="8" customFormat="1" x14ac:dyDescent="0.25">
      <c r="T213" s="1"/>
    </row>
    <row r="214" spans="20:20" s="8" customFormat="1" x14ac:dyDescent="0.25">
      <c r="T214" s="1"/>
    </row>
    <row r="215" spans="20:20" s="8" customFormat="1" x14ac:dyDescent="0.25">
      <c r="T215" s="1"/>
    </row>
    <row r="216" spans="20:20" s="8" customFormat="1" x14ac:dyDescent="0.25">
      <c r="T216" s="1"/>
    </row>
    <row r="217" spans="20:20" s="8" customFormat="1" x14ac:dyDescent="0.25">
      <c r="T217" s="1"/>
    </row>
    <row r="218" spans="20:20" s="8" customFormat="1" x14ac:dyDescent="0.25">
      <c r="T218" s="1"/>
    </row>
    <row r="219" spans="20:20" s="8" customFormat="1" x14ac:dyDescent="0.25">
      <c r="T219" s="1"/>
    </row>
    <row r="220" spans="20:20" s="8" customFormat="1" x14ac:dyDescent="0.25">
      <c r="T220" s="1"/>
    </row>
    <row r="221" spans="20:20" s="8" customFormat="1" x14ac:dyDescent="0.25">
      <c r="T221" s="1"/>
    </row>
    <row r="222" spans="20:20" s="8" customFormat="1" x14ac:dyDescent="0.25">
      <c r="T222" s="1"/>
    </row>
    <row r="223" spans="20:20" s="8" customFormat="1" x14ac:dyDescent="0.25">
      <c r="T223" s="1"/>
    </row>
    <row r="224" spans="20:20" s="8" customFormat="1" x14ac:dyDescent="0.25">
      <c r="T224" s="1"/>
    </row>
    <row r="225" spans="7:20" s="8" customFormat="1" x14ac:dyDescent="0.25">
      <c r="T225" s="1"/>
    </row>
    <row r="226" spans="7:20" s="8" customFormat="1" x14ac:dyDescent="0.25">
      <c r="T226" s="1"/>
    </row>
    <row r="227" spans="7:20" s="8" customFormat="1" x14ac:dyDescent="0.25">
      <c r="T227" s="1"/>
    </row>
    <row r="228" spans="7:20" s="8" customFormat="1" x14ac:dyDescent="0.25">
      <c r="T228" s="1"/>
    </row>
    <row r="229" spans="7:20" s="8" customFormat="1" x14ac:dyDescent="0.25"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T229" s="1"/>
    </row>
    <row r="230" spans="7:20" s="8" customFormat="1" x14ac:dyDescent="0.25"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T230" s="1"/>
    </row>
    <row r="231" spans="7:20" s="8" customFormat="1" x14ac:dyDescent="0.25"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T231" s="1"/>
    </row>
    <row r="232" spans="7:20" s="8" customFormat="1" x14ac:dyDescent="0.25"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T232" s="1"/>
    </row>
    <row r="233" spans="7:20" s="8" customFormat="1" x14ac:dyDescent="0.25"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T233" s="1"/>
    </row>
    <row r="234" spans="7:20" s="8" customFormat="1" x14ac:dyDescent="0.25"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T234" s="1"/>
    </row>
    <row r="235" spans="7:20" s="8" customFormat="1" x14ac:dyDescent="0.25"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T235" s="1"/>
    </row>
    <row r="236" spans="7:20" s="8" customFormat="1" x14ac:dyDescent="0.25"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T236" s="1"/>
    </row>
    <row r="237" spans="7:20" s="8" customFormat="1" x14ac:dyDescent="0.25"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T237" s="1"/>
    </row>
    <row r="238" spans="7:20" s="8" customFormat="1" x14ac:dyDescent="0.25"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T238" s="1"/>
    </row>
    <row r="239" spans="7:20" s="8" customFormat="1" x14ac:dyDescent="0.25"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T239" s="1"/>
    </row>
    <row r="240" spans="7:20" s="8" customFormat="1" x14ac:dyDescent="0.25"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T240" s="1"/>
    </row>
    <row r="241" spans="7:20" s="8" customFormat="1" x14ac:dyDescent="0.25"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T241" s="1"/>
    </row>
    <row r="242" spans="7:20" s="8" customFormat="1" x14ac:dyDescent="0.25"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T242" s="1"/>
    </row>
    <row r="243" spans="7:20" s="8" customFormat="1" x14ac:dyDescent="0.25"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T243" s="1"/>
    </row>
    <row r="244" spans="7:20" s="8" customFormat="1" x14ac:dyDescent="0.25"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T244" s="1"/>
    </row>
    <row r="245" spans="7:20" s="8" customFormat="1" x14ac:dyDescent="0.25"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T245" s="1"/>
    </row>
    <row r="246" spans="7:20" s="8" customFormat="1" x14ac:dyDescent="0.25"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T246" s="1"/>
    </row>
    <row r="247" spans="7:20" s="8" customFormat="1" x14ac:dyDescent="0.25"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T247" s="1"/>
    </row>
    <row r="248" spans="7:20" s="8" customFormat="1" x14ac:dyDescent="0.25"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T248" s="1"/>
    </row>
    <row r="249" spans="7:20" s="8" customFormat="1" x14ac:dyDescent="0.25"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T249" s="1"/>
    </row>
    <row r="250" spans="7:20" s="8" customFormat="1" x14ac:dyDescent="0.25"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T250" s="1"/>
    </row>
    <row r="251" spans="7:20" s="8" customFormat="1" x14ac:dyDescent="0.25"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T251" s="1"/>
    </row>
    <row r="252" spans="7:20" s="8" customFormat="1" x14ac:dyDescent="0.25"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T252" s="1"/>
    </row>
    <row r="253" spans="7:20" s="8" customFormat="1" x14ac:dyDescent="0.25"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T253" s="1"/>
    </row>
    <row r="254" spans="7:20" s="8" customFormat="1" x14ac:dyDescent="0.25"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T254" s="1"/>
    </row>
    <row r="255" spans="7:20" s="8" customFormat="1" x14ac:dyDescent="0.25"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T255" s="1"/>
    </row>
    <row r="256" spans="7:20" s="8" customFormat="1" x14ac:dyDescent="0.25"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T256" s="1"/>
    </row>
  </sheetData>
  <sheetProtection algorithmName="SHA-512" hashValue="az8PGopYyj+3wijcq7DD5WUtCk0/2L45A6OWGIBg4o59uosTLN2TRMOVspRu92pdAgrPCPlktFQVT43t/JgPQQ==" saltValue="hOc2naIfUP86onhFXNXKVg==" spinCount="100000" sheet="1" objects="1" scenarios="1" formatCells="0" formatColumns="0" formatRows="0" insertColumns="0" insertRows="0" insertHyperlinks="0" deleteColumns="0" deleteRows="0" sort="0" autoFilter="0" pivotTables="0"/>
  <mergeCells count="75">
    <mergeCell ref="A2:P2"/>
    <mergeCell ref="A3:E3"/>
    <mergeCell ref="F3:P3"/>
    <mergeCell ref="A4:E4"/>
    <mergeCell ref="F4:P4"/>
    <mergeCell ref="L5:P5"/>
    <mergeCell ref="A6:M6"/>
    <mergeCell ref="N6:P6"/>
    <mergeCell ref="A7:B9"/>
    <mergeCell ref="C7:C9"/>
    <mergeCell ref="D7:D9"/>
    <mergeCell ref="E7:E9"/>
    <mergeCell ref="F7:F9"/>
    <mergeCell ref="G7:M9"/>
    <mergeCell ref="N7:N9"/>
    <mergeCell ref="A5:C5"/>
    <mergeCell ref="D5:E5"/>
    <mergeCell ref="F5:G5"/>
    <mergeCell ref="H5:I5"/>
    <mergeCell ref="J5:K5"/>
    <mergeCell ref="G19:M19"/>
    <mergeCell ref="O7:O9"/>
    <mergeCell ref="P7:P9"/>
    <mergeCell ref="G10:M10"/>
    <mergeCell ref="G11:M11"/>
    <mergeCell ref="G12:M12"/>
    <mergeCell ref="G13:M13"/>
    <mergeCell ref="G14:M14"/>
    <mergeCell ref="G15:M15"/>
    <mergeCell ref="G16:M16"/>
    <mergeCell ref="G17:M17"/>
    <mergeCell ref="G18:M18"/>
    <mergeCell ref="G31:M31"/>
    <mergeCell ref="G20:M20"/>
    <mergeCell ref="G21:M21"/>
    <mergeCell ref="G22:M22"/>
    <mergeCell ref="G23:M23"/>
    <mergeCell ref="G24:M24"/>
    <mergeCell ref="G25:M25"/>
    <mergeCell ref="G26:M26"/>
    <mergeCell ref="G27:M27"/>
    <mergeCell ref="G28:M28"/>
    <mergeCell ref="G29:M29"/>
    <mergeCell ref="G30:M30"/>
    <mergeCell ref="A42:C42"/>
    <mergeCell ref="D42:E42"/>
    <mergeCell ref="G42:P42"/>
    <mergeCell ref="G32:M32"/>
    <mergeCell ref="G33:M33"/>
    <mergeCell ref="G34:M34"/>
    <mergeCell ref="G35:M35"/>
    <mergeCell ref="G36:M36"/>
    <mergeCell ref="G37:M37"/>
    <mergeCell ref="G38:M38"/>
    <mergeCell ref="G39:M39"/>
    <mergeCell ref="G40:M40"/>
    <mergeCell ref="A41:E41"/>
    <mergeCell ref="G41:P41"/>
    <mergeCell ref="A43:P43"/>
    <mergeCell ref="A45:P45"/>
    <mergeCell ref="A46:D46"/>
    <mergeCell ref="F46:P46"/>
    <mergeCell ref="A47:D47"/>
    <mergeCell ref="F47:P47"/>
    <mergeCell ref="A53:E53"/>
    <mergeCell ref="F53:P53"/>
    <mergeCell ref="A54:E54"/>
    <mergeCell ref="F54:P54"/>
    <mergeCell ref="A48:D48"/>
    <mergeCell ref="F48:P48"/>
    <mergeCell ref="A49:P49"/>
    <mergeCell ref="A50:P50"/>
    <mergeCell ref="A51:P51"/>
    <mergeCell ref="A52:E52"/>
    <mergeCell ref="F52:P52"/>
  </mergeCells>
  <conditionalFormatting sqref="B10:F40">
    <cfRule type="cellIs" dxfId="6" priority="6" stopIfTrue="1" operator="equal">
      <formula>"So"</formula>
    </cfRule>
    <cfRule type="cellIs" dxfId="5" priority="7" stopIfTrue="1" operator="equal">
      <formula>"Ne"</formula>
    </cfRule>
  </conditionalFormatting>
  <conditionalFormatting sqref="T10">
    <cfRule type="cellIs" dxfId="4" priority="4" stopIfTrue="1" operator="equal">
      <formula>"So"</formula>
    </cfRule>
    <cfRule type="cellIs" dxfId="3" priority="5" stopIfTrue="1" operator="equal">
      <formula>"Ne"</formula>
    </cfRule>
  </conditionalFormatting>
  <conditionalFormatting sqref="T11:T40">
    <cfRule type="cellIs" dxfId="2" priority="2" stopIfTrue="1" operator="equal">
      <formula>"So"</formula>
    </cfRule>
    <cfRule type="cellIs" dxfId="1" priority="3" stopIfTrue="1" operator="equal">
      <formula>"Ne"</formula>
    </cfRule>
  </conditionalFormatting>
  <conditionalFormatting sqref="P10:V40">
    <cfRule type="cellIs" dxfId="0" priority="1" operator="equal">
      <formula>"zle!"</formula>
    </cfRule>
  </conditionalFormatting>
  <dataValidations count="4">
    <dataValidation type="list" allowBlank="1" showInputMessage="1" showErrorMessage="1" sqref="D42:E42">
      <formula1>$V$59:$V$100</formula1>
    </dataValidation>
    <dataValidation type="list" allowBlank="1" showInputMessage="1" showErrorMessage="1" sqref="D5">
      <formula1>"plný,polovičný"</formula1>
    </dataValidation>
    <dataValidation type="list" allowBlank="1" showInputMessage="1" showErrorMessage="1" sqref="L5:O5">
      <formula1>$A$75:$A$79</formula1>
    </dataValidation>
    <dataValidation type="list" allowBlank="1" showInputMessage="1" showErrorMessage="1" sqref="H5">
      <formula1>$A$60:$A$71</formula1>
    </dataValidation>
  </dataValidations>
  <printOptions horizontalCentered="1"/>
  <pageMargins left="0.70866141732283472" right="0.70866141732283472" top="0.74803149606299213" bottom="0.47299999999999998" header="0.31496062992125984" footer="0.31496062992125984"/>
  <pageSetup paperSize="9" scale="66" fitToHeight="0" orientation="portrait" r:id="rId1"/>
  <headerFooter>
    <oddHeader>&amp;L&amp;G</oddHeader>
    <oddFooter>&amp;C&amp;P</oddFooter>
  </headerFooter>
  <rowBreaks count="1" manualBreakCount="1">
    <brk id="44" max="1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6</vt:i4>
      </vt:variant>
    </vt:vector>
  </HeadingPairs>
  <TitlesOfParts>
    <vt:vector size="8" baseType="lpstr">
      <vt:lpstr>PV 0520</vt:lpstr>
      <vt:lpstr>PV 0819 </vt:lpstr>
      <vt:lpstr>'PV 0520'!Mesiac</vt:lpstr>
      <vt:lpstr>'PV 0819 '!Mesiac</vt:lpstr>
      <vt:lpstr>'PV 0520'!Oblasť_tlače</vt:lpstr>
      <vt:lpstr>'PV 0819 '!Oblasť_tlače</vt:lpstr>
      <vt:lpstr>'PV 0520'!Rok</vt:lpstr>
      <vt:lpstr>'PV 0819 '!Rok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2021-09-20T09:16:54Z</dcterms:modified>
</cp:coreProperties>
</file>